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SREA\Agro-environnement\AgricultureBiologique\_Animation bio\AAP animation bio 2024\AAP_documents\"/>
    </mc:Choice>
  </mc:AlternateContent>
  <bookViews>
    <workbookView xWindow="0" yWindow="0" windowWidth="19200" windowHeight="6760" tabRatio="598" activeTab="1"/>
  </bookViews>
  <sheets>
    <sheet name="Dépenses_Réelles_Detail" sheetId="8" r:id="rId1"/>
    <sheet name="Attestation_Dépenses_Indirectes" sheetId="9" r:id="rId2"/>
  </sheets>
  <calcPr calcId="162913"/>
</workbook>
</file>

<file path=xl/calcChain.xml><?xml version="1.0" encoding="utf-8"?>
<calcChain xmlns="http://schemas.openxmlformats.org/spreadsheetml/2006/main">
  <c r="C60" i="9" l="1"/>
  <c r="C51" i="9"/>
  <c r="C57" i="9" s="1"/>
  <c r="C62" i="9" s="1"/>
  <c r="C64" i="9" s="1"/>
  <c r="C65" i="9" s="1"/>
  <c r="C48" i="9"/>
  <c r="C45" i="9"/>
  <c r="C38" i="9"/>
  <c r="C26" i="9"/>
  <c r="C15" i="9"/>
  <c r="C8" i="9"/>
  <c r="I14" i="8" l="1"/>
  <c r="G22" i="8" s="1"/>
  <c r="I22" i="8" s="1"/>
  <c r="I13" i="8"/>
  <c r="I12" i="8"/>
  <c r="I10" i="8"/>
  <c r="I9" i="8"/>
  <c r="I8" i="8"/>
  <c r="I23" i="8" l="1"/>
</calcChain>
</file>

<file path=xl/sharedStrings.xml><?xml version="1.0" encoding="utf-8"?>
<sst xmlns="http://schemas.openxmlformats.org/spreadsheetml/2006/main" count="122" uniqueCount="100">
  <si>
    <t>Description des actions</t>
  </si>
  <si>
    <t>Livrables</t>
  </si>
  <si>
    <t>Sous action 3</t>
  </si>
  <si>
    <t>Invitation + ordre du jour + feuille d'émargement + documents présenté ou remis au participant + synthèse des échanges</t>
  </si>
  <si>
    <t xml:space="preserve">TOTAL DES DEPENSES </t>
  </si>
  <si>
    <t>Objectifs</t>
  </si>
  <si>
    <t xml:space="preserve">Sous action 1
10 réunions de concertations
</t>
  </si>
  <si>
    <t>10 réunions</t>
  </si>
  <si>
    <t>Sous action 2
Accompagnement de 10 collectivités</t>
  </si>
  <si>
    <t>Coût unitaire</t>
  </si>
  <si>
    <t>Nombre</t>
  </si>
  <si>
    <t>Unité</t>
  </si>
  <si>
    <t>spécifié
en TTC ou HT *</t>
  </si>
  <si>
    <r>
      <t xml:space="preserve">Dépenses 
séc
</t>
    </r>
    <r>
      <rPr>
        <b/>
        <sz val="12"/>
        <color indexed="14"/>
        <rFont val="Arial"/>
        <family val="2"/>
      </rPr>
      <t>(en TTC ou HT *)</t>
    </r>
  </si>
  <si>
    <t>TTC</t>
  </si>
  <si>
    <t>Elaboration des dépenses</t>
  </si>
  <si>
    <t xml:space="preserve">   </t>
  </si>
  <si>
    <t>Nom de l'agent en charge du suivi de l'action (si plusieurs agent sur une action mettre une ligne par agent)</t>
  </si>
  <si>
    <t>Frais de déplacement, hébergement, restauration</t>
  </si>
  <si>
    <t>Sous action  1
 Evènements de sensibilisation</t>
  </si>
  <si>
    <t xml:space="preserve">Organisation de 5 visites de fermes </t>
  </si>
  <si>
    <t>jours agent</t>
  </si>
  <si>
    <t>Organisation d'une formation pour…</t>
  </si>
  <si>
    <t>Sous action 2
Formation éleveurs de volaille</t>
  </si>
  <si>
    <t>Axe 2
Exemple : Développer les actions auprès des collectivités</t>
  </si>
  <si>
    <t xml:space="preserve">Somme total des frais salariaux </t>
  </si>
  <si>
    <t>tarif par jours prestataire</t>
  </si>
  <si>
    <t>Sous action 3
Edition flyer</t>
  </si>
  <si>
    <t>Axe 1
Exemple : Développer l'élevage biologique</t>
  </si>
  <si>
    <t>Prestation</t>
  </si>
  <si>
    <t>Jean Bhon</t>
  </si>
  <si>
    <t>Aude Vecel</t>
  </si>
  <si>
    <t>Compte</t>
  </si>
  <si>
    <r>
      <t>nature de la dépense</t>
    </r>
    <r>
      <rPr>
        <sz val="11"/>
        <color indexed="53"/>
        <rFont val="Calibri"/>
        <family val="2"/>
      </rPr>
      <t xml:space="preserve"> *</t>
    </r>
  </si>
  <si>
    <t>coût du 01/01/N-1 au 31/12/N-1</t>
  </si>
  <si>
    <t>ACHATS NON STOCKEE DE MATIERE ET  FOURNITURES</t>
  </si>
  <si>
    <t>Eau</t>
  </si>
  <si>
    <t>Electricité</t>
  </si>
  <si>
    <t>Chauffage</t>
  </si>
  <si>
    <t>Carburant</t>
  </si>
  <si>
    <t>Fournitures entretiens et petit equipement</t>
  </si>
  <si>
    <t>Fournitures admnistratives</t>
  </si>
  <si>
    <t>SERVICES EXTERIEURES</t>
  </si>
  <si>
    <t>Crédit bail</t>
  </si>
  <si>
    <t>Locations immobilières</t>
  </si>
  <si>
    <t>Locations mobilières</t>
  </si>
  <si>
    <t>Redevances logiciels</t>
  </si>
  <si>
    <t>Charges locatives et de co-propriété</t>
  </si>
  <si>
    <t>Entretiens et réparations - Maintenance</t>
  </si>
  <si>
    <t>Etudes et recherche</t>
  </si>
  <si>
    <t>Documentation générale</t>
  </si>
  <si>
    <t>Documentation technique</t>
  </si>
  <si>
    <t>Prestations admnistratives</t>
  </si>
  <si>
    <t>AUTRES SERVICES EXTERIEURS</t>
  </si>
  <si>
    <t>Interimaires</t>
  </si>
  <si>
    <t>Stagiaires</t>
  </si>
  <si>
    <t>Honoraires</t>
  </si>
  <si>
    <t>communication</t>
  </si>
  <si>
    <t>Frais postaux et de télécommunication</t>
  </si>
  <si>
    <t>Formation continue</t>
  </si>
  <si>
    <t>Participation service commun</t>
  </si>
  <si>
    <t>Frais de recrutement</t>
  </si>
  <si>
    <t>Prestations de gardiennage</t>
  </si>
  <si>
    <t>Prestation de nettoyage</t>
  </si>
  <si>
    <t>Prestations de services</t>
  </si>
  <si>
    <t>CHARGES DE PERSONNEL ADMNISTRATIVE NON AFFECTABLE</t>
  </si>
  <si>
    <t>Rémunération personnel</t>
  </si>
  <si>
    <t>Charges patronales</t>
  </si>
  <si>
    <t>Charges sociales sur congés payés</t>
  </si>
  <si>
    <t>Remunération sur CET</t>
  </si>
  <si>
    <t>Mutualisation chomage</t>
  </si>
  <si>
    <t>Tickets restaurant</t>
  </si>
  <si>
    <t>AUTRES CHARGES</t>
  </si>
  <si>
    <t>Charges spécifiques</t>
  </si>
  <si>
    <t>Droits de reproduction</t>
  </si>
  <si>
    <t>DOTATIONS AUX AMORTISSEMENTS ET PROVISIONS</t>
  </si>
  <si>
    <t>Immo incorporelles</t>
  </si>
  <si>
    <t>Provisions</t>
  </si>
  <si>
    <t>VENTES, PRESTATIONS DE SERVICES,REMBOURSEMENT</t>
  </si>
  <si>
    <t>Loyers</t>
  </si>
  <si>
    <t>Produits des cessions</t>
  </si>
  <si>
    <t xml:space="preserve">Quote part subvention investissement </t>
  </si>
  <si>
    <t>Reprise de provisions</t>
  </si>
  <si>
    <t>Remboursements</t>
  </si>
  <si>
    <t>TOTAL</t>
  </si>
  <si>
    <t xml:space="preserve">Frais salariaux directement liés à l'action </t>
  </si>
  <si>
    <t>Nombre de jours total travaillés en N-1 par tous les agents de la structure</t>
  </si>
  <si>
    <t xml:space="preserve">soit, coût jour frais de structure : </t>
  </si>
  <si>
    <t>Nombre de jours travaillés sur l'action</t>
  </si>
  <si>
    <t xml:space="preserve">Frais généraux réel indirectes Action </t>
  </si>
  <si>
    <t>Certifié exact et sincère, le (date)</t>
  </si>
  <si>
    <t xml:space="preserve">Nom, Prénom et fonction du représentant de la structure </t>
  </si>
  <si>
    <t>Cachet et signature</t>
  </si>
  <si>
    <t xml:space="preserve">Tableaux justificatifs des dépenses </t>
  </si>
  <si>
    <t xml:space="preserve">Attestation comptable dépenses générales indirectes </t>
  </si>
  <si>
    <t>Frais de structure* (20 % maximum des dépenses directes)</t>
  </si>
  <si>
    <t>Compte financier réalisé</t>
  </si>
  <si>
    <t xml:space="preserve">* Justification par factures ou attestation du comptable. </t>
  </si>
  <si>
    <t>Plafond frais généraux indirect (20 % frais salariaux de l'action)</t>
  </si>
  <si>
    <t>Frais généraux indirects retenus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</si>
</sst>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_-* #,##0\ [$€-40C]_-;\-* #,##0\ [$€-40C]_-;_-* &quot;-&quot;\ [$€-40C]_-;_-@_-"/>
    <numFmt numFmtId="165" formatCode="#,##0.00\ &quot;€&quot;"/>
  </numFmts>
  <fonts count="28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indexed="14"/>
      <name val="Arial"/>
      <family val="2"/>
    </font>
    <font>
      <b/>
      <sz val="10"/>
      <color indexed="6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i/>
      <sz val="10"/>
      <color indexed="55"/>
      <name val="Arial"/>
      <family val="2"/>
    </font>
    <font>
      <i/>
      <sz val="10"/>
      <color indexed="55"/>
      <name val="Arial"/>
      <family val="2"/>
    </font>
    <font>
      <b/>
      <sz val="12"/>
      <color indexed="9"/>
      <name val="Arial"/>
      <family val="2"/>
    </font>
    <font>
      <b/>
      <sz val="12"/>
      <color indexed="14"/>
      <name val="Arial"/>
      <family val="2"/>
    </font>
    <font>
      <sz val="10"/>
      <color indexed="13"/>
      <name val="Arial"/>
      <family val="2"/>
    </font>
    <font>
      <b/>
      <sz val="10"/>
      <color indexed="5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11"/>
      <color indexed="53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name val="Antique Oliv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9"/>
        <bgColor indexed="4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6" fillId="0" borderId="0"/>
    <xf numFmtId="0" fontId="20" fillId="0" borderId="0"/>
  </cellStyleXfs>
  <cellXfs count="111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6" fontId="5" fillId="0" borderId="0" xfId="0" applyNumberFormat="1" applyFont="1" applyAlignment="1">
      <alignment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/>
    </xf>
    <xf numFmtId="3" fontId="6" fillId="3" borderId="8" xfId="0" applyNumberFormat="1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6" fontId="7" fillId="3" borderId="10" xfId="0" applyNumberFormat="1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/>
    </xf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7" fillId="3" borderId="16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/>
    </xf>
    <xf numFmtId="6" fontId="6" fillId="3" borderId="15" xfId="0" applyNumberFormat="1" applyFont="1" applyFill="1" applyBorder="1" applyAlignment="1">
      <alignment horizontal="center" vertical="top"/>
    </xf>
    <xf numFmtId="6" fontId="5" fillId="3" borderId="0" xfId="0" applyNumberFormat="1" applyFont="1" applyFill="1" applyAlignment="1">
      <alignment vertical="top"/>
    </xf>
    <xf numFmtId="0" fontId="8" fillId="5" borderId="1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8" fillId="5" borderId="21" xfId="0" applyFont="1" applyFill="1" applyBorder="1" applyAlignment="1">
      <alignment horizontal="center" vertical="top" wrapText="1"/>
    </xf>
    <xf numFmtId="0" fontId="8" fillId="5" borderId="22" xfId="0" applyFont="1" applyFill="1" applyBorder="1" applyAlignment="1">
      <alignment horizontal="center" vertical="top" wrapText="1"/>
    </xf>
    <xf numFmtId="0" fontId="8" fillId="5" borderId="22" xfId="0" applyFont="1" applyFill="1" applyBorder="1" applyAlignment="1">
      <alignment horizontal="center" vertical="top"/>
    </xf>
    <xf numFmtId="0" fontId="8" fillId="5" borderId="23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Continuous" vertical="top" wrapText="1"/>
    </xf>
    <xf numFmtId="0" fontId="1" fillId="5" borderId="25" xfId="0" applyFont="1" applyFill="1" applyBorder="1" applyAlignment="1">
      <alignment horizontal="centerContinuous" vertical="top" wrapText="1"/>
    </xf>
    <xf numFmtId="0" fontId="1" fillId="5" borderId="26" xfId="0" applyFont="1" applyFill="1" applyBorder="1" applyAlignment="1">
      <alignment horizontal="centerContinuous" vertical="top" wrapText="1"/>
    </xf>
    <xf numFmtId="0" fontId="11" fillId="3" borderId="13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6" fontId="7" fillId="3" borderId="16" xfId="0" applyNumberFormat="1" applyFont="1" applyFill="1" applyBorder="1" applyAlignment="1">
      <alignment horizontal="left" vertical="top" wrapText="1"/>
    </xf>
    <xf numFmtId="164" fontId="6" fillId="3" borderId="7" xfId="0" applyNumberFormat="1" applyFont="1" applyFill="1" applyBorder="1" applyAlignment="1">
      <alignment horizontal="center" vertical="top"/>
    </xf>
    <xf numFmtId="164" fontId="7" fillId="3" borderId="12" xfId="0" applyNumberFormat="1" applyFont="1" applyFill="1" applyBorder="1" applyAlignment="1">
      <alignment horizontal="center" vertical="top"/>
    </xf>
    <xf numFmtId="164" fontId="6" fillId="3" borderId="12" xfId="0" applyNumberFormat="1" applyFont="1" applyFill="1" applyBorder="1" applyAlignment="1">
      <alignment horizontal="center" vertical="top"/>
    </xf>
    <xf numFmtId="164" fontId="7" fillId="3" borderId="17" xfId="0" applyNumberFormat="1" applyFont="1" applyFill="1" applyBorder="1" applyAlignment="1">
      <alignment horizontal="center" vertical="top"/>
    </xf>
    <xf numFmtId="164" fontId="6" fillId="4" borderId="18" xfId="0" applyNumberFormat="1" applyFont="1" applyFill="1" applyBorder="1" applyAlignment="1">
      <alignment horizontal="center" vertical="top"/>
    </xf>
    <xf numFmtId="0" fontId="14" fillId="0" borderId="11" xfId="0" applyFont="1" applyBorder="1" applyAlignment="1">
      <alignment horizontal="center" vertical="center" wrapText="1"/>
    </xf>
    <xf numFmtId="0" fontId="12" fillId="0" borderId="11" xfId="1" applyBorder="1"/>
    <xf numFmtId="0" fontId="0" fillId="0" borderId="11" xfId="1" applyFont="1" applyBorder="1" applyAlignment="1">
      <alignment horizontal="center" wrapText="1"/>
    </xf>
    <xf numFmtId="0" fontId="17" fillId="0" borderId="11" xfId="2" applyFont="1" applyBorder="1"/>
    <xf numFmtId="0" fontId="13" fillId="0" borderId="11" xfId="1" applyFont="1" applyBorder="1" applyAlignment="1"/>
    <xf numFmtId="0" fontId="18" fillId="6" borderId="11" xfId="0" applyFont="1" applyFill="1" applyBorder="1" applyAlignment="1">
      <alignment horizontal="center" vertical="center" wrapText="1"/>
    </xf>
    <xf numFmtId="0" fontId="16" fillId="0" borderId="11" xfId="2" applyBorder="1"/>
    <xf numFmtId="0" fontId="0" fillId="0" borderId="11" xfId="1" applyFont="1" applyBorder="1" applyAlignment="1">
      <alignment horizontal="left"/>
    </xf>
    <xf numFmtId="0" fontId="18" fillId="0" borderId="11" xfId="0" applyFont="1" applyBorder="1" applyAlignment="1">
      <alignment horizontal="center" vertical="center" wrapText="1"/>
    </xf>
    <xf numFmtId="0" fontId="0" fillId="0" borderId="11" xfId="1" applyFont="1" applyBorder="1"/>
    <xf numFmtId="0" fontId="16" fillId="0" borderId="11" xfId="2" applyFont="1" applyBorder="1"/>
    <xf numFmtId="0" fontId="12" fillId="0" borderId="11" xfId="1" applyFont="1" applyBorder="1" applyAlignment="1"/>
    <xf numFmtId="0" fontId="18" fillId="7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/>
    <xf numFmtId="0" fontId="13" fillId="0" borderId="11" xfId="1" applyFont="1" applyBorder="1" applyAlignment="1">
      <alignment horizontal="center"/>
    </xf>
    <xf numFmtId="0" fontId="0" fillId="6" borderId="11" xfId="0" applyFill="1" applyBorder="1" applyAlignment="1"/>
    <xf numFmtId="0" fontId="16" fillId="0" borderId="30" xfId="2" applyBorder="1"/>
    <xf numFmtId="0" fontId="17" fillId="0" borderId="30" xfId="2" applyFont="1" applyBorder="1"/>
    <xf numFmtId="0" fontId="13" fillId="0" borderId="11" xfId="1" applyFont="1" applyBorder="1"/>
    <xf numFmtId="0" fontId="17" fillId="0" borderId="30" xfId="2" applyFont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21" fillId="7" borderId="11" xfId="3" applyFont="1" applyFill="1" applyBorder="1" applyAlignment="1">
      <alignment horizontal="center"/>
    </xf>
    <xf numFmtId="0" fontId="22" fillId="7" borderId="11" xfId="3" applyFont="1" applyFill="1" applyBorder="1" applyAlignment="1">
      <alignment horizontal="center"/>
    </xf>
    <xf numFmtId="0" fontId="0" fillId="6" borderId="11" xfId="0" applyFill="1" applyBorder="1"/>
    <xf numFmtId="0" fontId="21" fillId="7" borderId="11" xfId="3" applyFont="1" applyFill="1" applyBorder="1" applyAlignment="1">
      <alignment horizontal="left"/>
    </xf>
    <xf numFmtId="0" fontId="21" fillId="7" borderId="11" xfId="3" applyFont="1" applyFill="1" applyBorder="1"/>
    <xf numFmtId="0" fontId="0" fillId="0" borderId="11" xfId="0" applyBorder="1" applyAlignment="1">
      <alignment horizontal="center"/>
    </xf>
    <xf numFmtId="0" fontId="14" fillId="0" borderId="30" xfId="0" applyFont="1" applyBorder="1" applyAlignment="1">
      <alignment horizontal="justify" vertical="center" wrapText="1"/>
    </xf>
    <xf numFmtId="0" fontId="13" fillId="0" borderId="11" xfId="0" applyFont="1" applyBorder="1"/>
    <xf numFmtId="0" fontId="0" fillId="6" borderId="11" xfId="0" applyFill="1" applyBorder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23" fillId="6" borderId="11" xfId="0" applyFont="1" applyFill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13" fillId="6" borderId="11" xfId="0" applyFont="1" applyFill="1" applyBorder="1"/>
    <xf numFmtId="165" fontId="25" fillId="0" borderId="0" xfId="1" applyNumberFormat="1" applyFont="1" applyAlignment="1">
      <alignment horizontal="left"/>
    </xf>
    <xf numFmtId="0" fontId="0" fillId="0" borderId="0" xfId="0" applyBorder="1"/>
    <xf numFmtId="0" fontId="0" fillId="0" borderId="19" xfId="0" applyBorder="1" applyAlignment="1">
      <alignment horizontal="center"/>
    </xf>
    <xf numFmtId="0" fontId="23" fillId="0" borderId="31" xfId="0" applyFont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0" fillId="0" borderId="32" xfId="0" applyBorder="1"/>
    <xf numFmtId="0" fontId="23" fillId="0" borderId="33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0" fillId="0" borderId="34" xfId="0" applyBorder="1"/>
    <xf numFmtId="0" fontId="23" fillId="0" borderId="35" xfId="0" applyFont="1" applyBorder="1" applyAlignment="1">
      <alignment horizontal="center" wrapText="1"/>
    </xf>
    <xf numFmtId="0" fontId="23" fillId="0" borderId="36" xfId="0" applyFont="1" applyBorder="1" applyAlignment="1">
      <alignment horizontal="center" wrapText="1"/>
    </xf>
    <xf numFmtId="0" fontId="0" fillId="0" borderId="27" xfId="0" applyBorder="1"/>
    <xf numFmtId="0" fontId="5" fillId="3" borderId="28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11" xfId="1" applyFont="1" applyBorder="1" applyAlignment="1">
      <alignment horizontal="left"/>
    </xf>
    <xf numFmtId="165" fontId="12" fillId="0" borderId="11" xfId="1" applyNumberFormat="1" applyFont="1" applyBorder="1" applyAlignment="1">
      <alignment horizontal="left"/>
    </xf>
    <xf numFmtId="165" fontId="24" fillId="0" borderId="11" xfId="1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3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left"/>
    </xf>
    <xf numFmtId="0" fontId="12" fillId="0" borderId="11" xfId="1" applyFont="1" applyBorder="1" applyAlignment="1">
      <alignment horizontal="left" wrapText="1"/>
    </xf>
  </cellXfs>
  <cellStyles count="4">
    <cellStyle name="Normal" xfId="0" builtinId="0"/>
    <cellStyle name="Normal 2" xfId="1"/>
    <cellStyle name="Normal 3" xfId="2"/>
    <cellStyle name="Normal_couts individualisés 2004fina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"/>
  <sheetViews>
    <sheetView zoomScale="80" zoomScaleNormal="80" workbookViewId="0">
      <pane ySplit="7" topLeftCell="A8" activePane="bottomLeft" state="frozenSplit"/>
      <selection activeCell="F1" sqref="F1"/>
      <selection pane="bottomLeft" activeCell="B24" sqref="B24:C24"/>
    </sheetView>
  </sheetViews>
  <sheetFormatPr baseColWidth="10" defaultColWidth="11.453125" defaultRowHeight="12.5"/>
  <cols>
    <col min="1" max="1" width="3.54296875" style="1" customWidth="1"/>
    <col min="2" max="3" width="56.453125" style="2" customWidth="1"/>
    <col min="4" max="4" width="30.7265625" style="2" customWidth="1"/>
    <col min="5" max="5" width="12" style="2" bestFit="1" customWidth="1"/>
    <col min="6" max="6" width="11.7265625" style="2" bestFit="1" customWidth="1"/>
    <col min="7" max="7" width="18.54296875" style="2" bestFit="1" customWidth="1"/>
    <col min="8" max="8" width="49.81640625" style="1" customWidth="1"/>
    <col min="9" max="9" width="40.54296875" style="1" customWidth="1"/>
    <col min="10" max="10" width="23.54296875" style="1" customWidth="1"/>
    <col min="11" max="16384" width="11.453125" style="1"/>
  </cols>
  <sheetData>
    <row r="1" spans="1:11">
      <c r="A1" s="6"/>
      <c r="B1" s="18"/>
      <c r="C1" s="18"/>
      <c r="D1" s="18"/>
      <c r="E1" s="18"/>
      <c r="F1" s="18"/>
      <c r="G1" s="18"/>
      <c r="H1" s="6"/>
      <c r="I1" s="6"/>
      <c r="J1" s="6"/>
      <c r="K1" s="6"/>
    </row>
    <row r="2" spans="1:11">
      <c r="A2" s="6"/>
      <c r="B2" s="18"/>
      <c r="C2" s="18"/>
      <c r="D2" s="18"/>
      <c r="E2" s="18"/>
      <c r="F2" s="18"/>
      <c r="G2" s="18"/>
      <c r="H2" s="6"/>
      <c r="I2" s="6"/>
      <c r="J2" s="19"/>
      <c r="K2" s="6"/>
    </row>
    <row r="3" spans="1:11" ht="13" thickBot="1">
      <c r="A3" s="6"/>
      <c r="B3" s="18"/>
      <c r="C3" s="18"/>
      <c r="D3" s="18"/>
      <c r="E3" s="18"/>
      <c r="F3" s="18"/>
      <c r="G3" s="18"/>
      <c r="H3" s="6"/>
      <c r="I3" s="6"/>
      <c r="J3" s="19"/>
      <c r="K3" s="6"/>
    </row>
    <row r="4" spans="1:11" ht="16" thickBot="1">
      <c r="A4" s="6"/>
      <c r="B4" s="27" t="s">
        <v>96</v>
      </c>
      <c r="C4" s="20"/>
      <c r="D4" s="20"/>
      <c r="E4" s="21"/>
      <c r="F4" s="21"/>
      <c r="G4" s="22"/>
      <c r="H4" s="6"/>
      <c r="I4" s="6"/>
      <c r="J4" s="6"/>
      <c r="K4" s="6" t="s">
        <v>16</v>
      </c>
    </row>
    <row r="5" spans="1:11" ht="13.5" thickBot="1">
      <c r="A5" s="6"/>
      <c r="B5" s="6"/>
      <c r="C5" s="20"/>
      <c r="D5" s="20"/>
      <c r="E5" s="21"/>
      <c r="F5" s="21"/>
      <c r="G5" s="22"/>
      <c r="H5" s="6"/>
      <c r="I5" s="6"/>
      <c r="J5" s="6"/>
      <c r="K5" s="6"/>
    </row>
    <row r="6" spans="1:11" ht="16" thickBot="1">
      <c r="A6" s="6"/>
      <c r="B6" s="28" t="s">
        <v>15</v>
      </c>
      <c r="C6" s="4"/>
      <c r="D6" s="4"/>
      <c r="E6" s="4"/>
      <c r="F6" s="4"/>
      <c r="G6" s="4"/>
      <c r="H6" s="4"/>
      <c r="I6" s="4"/>
      <c r="J6" s="5"/>
      <c r="K6" s="6"/>
    </row>
    <row r="7" spans="1:11" ht="68.25" customHeight="1" thickBot="1">
      <c r="A7" s="6"/>
      <c r="B7" s="30" t="s">
        <v>0</v>
      </c>
      <c r="C7" s="31" t="s">
        <v>5</v>
      </c>
      <c r="D7" s="31" t="s">
        <v>17</v>
      </c>
      <c r="E7" s="31" t="s">
        <v>10</v>
      </c>
      <c r="F7" s="31" t="s">
        <v>11</v>
      </c>
      <c r="G7" s="31" t="s">
        <v>9</v>
      </c>
      <c r="H7" s="32" t="s">
        <v>1</v>
      </c>
      <c r="I7" s="33" t="s">
        <v>13</v>
      </c>
      <c r="J7" s="29" t="s">
        <v>12</v>
      </c>
      <c r="K7" s="6"/>
    </row>
    <row r="8" spans="1:11" ht="64.5" customHeight="1" thickBot="1">
      <c r="A8" s="6"/>
      <c r="B8" s="7" t="s">
        <v>28</v>
      </c>
      <c r="C8" s="8"/>
      <c r="D8" s="8"/>
      <c r="E8" s="8"/>
      <c r="F8" s="8"/>
      <c r="G8" s="8"/>
      <c r="H8" s="9"/>
      <c r="I8" s="40">
        <f>SUM(I9:I11)</f>
        <v>5500</v>
      </c>
      <c r="J8" s="10" t="s">
        <v>14</v>
      </c>
      <c r="K8" s="6"/>
    </row>
    <row r="9" spans="1:11" ht="39.5" thickBot="1">
      <c r="A9" s="6"/>
      <c r="B9" s="11" t="s">
        <v>19</v>
      </c>
      <c r="C9" s="12" t="s">
        <v>20</v>
      </c>
      <c r="D9" s="12" t="s">
        <v>30</v>
      </c>
      <c r="E9" s="12">
        <v>20</v>
      </c>
      <c r="F9" s="13" t="s">
        <v>21</v>
      </c>
      <c r="G9" s="13">
        <v>250</v>
      </c>
      <c r="H9" s="14" t="s">
        <v>3</v>
      </c>
      <c r="I9" s="41">
        <f>E9*G9</f>
        <v>5000</v>
      </c>
      <c r="J9" s="10" t="s">
        <v>14</v>
      </c>
      <c r="K9" s="6"/>
    </row>
    <row r="10" spans="1:11" ht="39.5" thickBot="1">
      <c r="A10" s="6"/>
      <c r="B10" s="11" t="s">
        <v>23</v>
      </c>
      <c r="C10" s="12" t="s">
        <v>22</v>
      </c>
      <c r="D10" s="12" t="s">
        <v>29</v>
      </c>
      <c r="E10" s="12">
        <v>1</v>
      </c>
      <c r="F10" s="12" t="s">
        <v>26</v>
      </c>
      <c r="G10" s="13">
        <v>500</v>
      </c>
      <c r="H10" s="14" t="s">
        <v>3</v>
      </c>
      <c r="I10" s="41">
        <f>E10*G10</f>
        <v>500</v>
      </c>
      <c r="J10" s="10" t="s">
        <v>14</v>
      </c>
      <c r="K10" s="6"/>
    </row>
    <row r="11" spans="1:11" ht="13.5" thickBot="1">
      <c r="A11" s="6"/>
      <c r="B11" s="11" t="s">
        <v>2</v>
      </c>
      <c r="C11" s="12"/>
      <c r="D11" s="12"/>
      <c r="E11" s="12"/>
      <c r="F11" s="12"/>
      <c r="G11" s="12"/>
      <c r="H11" s="15"/>
      <c r="I11" s="41"/>
      <c r="J11" s="10" t="s">
        <v>14</v>
      </c>
      <c r="K11" s="6"/>
    </row>
    <row r="12" spans="1:11" ht="60" customHeight="1" thickBot="1">
      <c r="A12" s="6"/>
      <c r="B12" s="16" t="s">
        <v>24</v>
      </c>
      <c r="C12" s="17"/>
      <c r="D12" s="17"/>
      <c r="E12" s="17"/>
      <c r="F12" s="17"/>
      <c r="G12" s="17"/>
      <c r="H12" s="15"/>
      <c r="I12" s="42">
        <f>SUM(I13:I16)</f>
        <v>9800</v>
      </c>
      <c r="J12" s="10" t="s">
        <v>14</v>
      </c>
      <c r="K12" s="6"/>
    </row>
    <row r="13" spans="1:11" ht="75" customHeight="1" thickBot="1">
      <c r="A13" s="6"/>
      <c r="B13" s="11" t="s">
        <v>6</v>
      </c>
      <c r="C13" s="12" t="s">
        <v>7</v>
      </c>
      <c r="D13" s="12" t="s">
        <v>31</v>
      </c>
      <c r="E13" s="12">
        <v>15</v>
      </c>
      <c r="F13" s="12" t="s">
        <v>21</v>
      </c>
      <c r="G13" s="13">
        <v>380</v>
      </c>
      <c r="H13" s="15"/>
      <c r="I13" s="41">
        <f>E13*G13</f>
        <v>5700</v>
      </c>
      <c r="J13" s="10" t="s">
        <v>14</v>
      </c>
      <c r="K13" s="6"/>
    </row>
    <row r="14" spans="1:11" ht="26.5" thickBot="1">
      <c r="A14" s="6"/>
      <c r="B14" s="11" t="s">
        <v>8</v>
      </c>
      <c r="C14" s="12"/>
      <c r="D14" s="12" t="s">
        <v>31</v>
      </c>
      <c r="E14" s="12">
        <v>10</v>
      </c>
      <c r="F14" s="12" t="s">
        <v>21</v>
      </c>
      <c r="G14" s="13">
        <v>380</v>
      </c>
      <c r="H14" s="15"/>
      <c r="I14" s="41">
        <f>E14*G14</f>
        <v>3800</v>
      </c>
      <c r="J14" s="10" t="s">
        <v>14</v>
      </c>
      <c r="K14" s="6"/>
    </row>
    <row r="15" spans="1:11" ht="26.5" thickBot="1">
      <c r="A15" s="6"/>
      <c r="B15" s="11" t="s">
        <v>27</v>
      </c>
      <c r="C15" s="12"/>
      <c r="D15" s="12" t="s">
        <v>29</v>
      </c>
      <c r="E15" s="12">
        <v>300</v>
      </c>
      <c r="F15" s="12"/>
      <c r="G15" s="13">
        <v>1</v>
      </c>
      <c r="H15" s="15"/>
      <c r="I15" s="41">
        <v>300</v>
      </c>
      <c r="J15" s="10" t="s">
        <v>14</v>
      </c>
      <c r="K15" s="6"/>
    </row>
    <row r="16" spans="1:11" ht="13.5" thickBot="1">
      <c r="A16" s="6"/>
      <c r="B16" s="11"/>
      <c r="C16" s="12"/>
      <c r="D16" s="12"/>
      <c r="E16" s="12"/>
      <c r="F16" s="12"/>
      <c r="G16" s="12"/>
      <c r="H16" s="15"/>
      <c r="I16" s="41"/>
      <c r="J16" s="10" t="s">
        <v>14</v>
      </c>
      <c r="K16" s="6"/>
    </row>
    <row r="17" spans="1:11" ht="13.5" thickBot="1">
      <c r="A17" s="6"/>
      <c r="B17" s="16"/>
      <c r="C17" s="17"/>
      <c r="D17" s="17"/>
      <c r="E17" s="17"/>
      <c r="F17" s="17"/>
      <c r="G17" s="17"/>
      <c r="H17" s="15"/>
      <c r="I17" s="41"/>
      <c r="J17" s="10" t="s">
        <v>14</v>
      </c>
      <c r="K17" s="6"/>
    </row>
    <row r="18" spans="1:11" ht="13.5" thickBot="1">
      <c r="A18" s="6"/>
      <c r="B18" s="11"/>
      <c r="C18" s="12"/>
      <c r="D18" s="12"/>
      <c r="E18" s="12"/>
      <c r="F18" s="12"/>
      <c r="G18" s="12"/>
      <c r="H18" s="15"/>
      <c r="I18" s="41"/>
      <c r="J18" s="10" t="s">
        <v>14</v>
      </c>
      <c r="K18" s="6"/>
    </row>
    <row r="19" spans="1:11" ht="13.5" thickBot="1">
      <c r="A19" s="6"/>
      <c r="B19" s="11"/>
      <c r="C19" s="12"/>
      <c r="D19" s="12"/>
      <c r="E19" s="12"/>
      <c r="F19" s="12"/>
      <c r="G19" s="12"/>
      <c r="H19" s="15"/>
      <c r="I19" s="41"/>
      <c r="J19" s="10" t="s">
        <v>14</v>
      </c>
      <c r="K19" s="6"/>
    </row>
    <row r="20" spans="1:11" ht="13.5" thickBot="1">
      <c r="A20" s="6"/>
      <c r="B20" s="38" t="s">
        <v>18</v>
      </c>
      <c r="C20" s="12"/>
      <c r="D20" s="12" t="s">
        <v>31</v>
      </c>
      <c r="E20" s="12"/>
      <c r="F20" s="12"/>
      <c r="G20" s="12"/>
      <c r="H20" s="15"/>
      <c r="I20" s="41">
        <v>2000</v>
      </c>
      <c r="J20" s="10" t="s">
        <v>14</v>
      </c>
      <c r="K20" s="6"/>
    </row>
    <row r="21" spans="1:11" ht="13.5" thickBot="1">
      <c r="A21" s="6"/>
      <c r="B21" s="38" t="s">
        <v>18</v>
      </c>
      <c r="C21" s="12"/>
      <c r="D21" s="12" t="s">
        <v>30</v>
      </c>
      <c r="E21" s="12"/>
      <c r="F21" s="12"/>
      <c r="G21" s="12"/>
      <c r="H21" s="15"/>
      <c r="I21" s="41">
        <v>2000</v>
      </c>
      <c r="J21" s="10" t="s">
        <v>14</v>
      </c>
      <c r="K21" s="6"/>
    </row>
    <row r="22" spans="1:11" ht="39.5" thickBot="1">
      <c r="A22" s="6"/>
      <c r="B22" s="37" t="s">
        <v>95</v>
      </c>
      <c r="C22" s="1"/>
      <c r="D22" s="23"/>
      <c r="E22" s="23"/>
      <c r="F22" s="23" t="s">
        <v>25</v>
      </c>
      <c r="G22" s="39">
        <f>I14+I13+I9</f>
        <v>14500</v>
      </c>
      <c r="H22" s="24"/>
      <c r="I22" s="43">
        <f>G22*0.15</f>
        <v>2175</v>
      </c>
      <c r="J22" s="10" t="s">
        <v>14</v>
      </c>
      <c r="K22" s="6"/>
    </row>
    <row r="23" spans="1:11" ht="14" thickTop="1" thickBot="1">
      <c r="A23" s="6"/>
      <c r="B23" s="34" t="s">
        <v>4</v>
      </c>
      <c r="C23" s="35"/>
      <c r="D23" s="35"/>
      <c r="E23" s="35"/>
      <c r="F23" s="35"/>
      <c r="G23" s="35"/>
      <c r="H23" s="36"/>
      <c r="I23" s="44">
        <f>SUM(I8+I12+I20+I21+I22)</f>
        <v>21475</v>
      </c>
      <c r="J23" s="25"/>
      <c r="K23" s="6"/>
    </row>
    <row r="24" spans="1:11" ht="137.5" customHeight="1">
      <c r="A24" s="6"/>
      <c r="B24" s="93" t="s">
        <v>97</v>
      </c>
      <c r="C24" s="93"/>
      <c r="D24" s="18"/>
      <c r="E24" s="18"/>
      <c r="F24" s="18"/>
      <c r="G24" s="18"/>
      <c r="H24" s="6"/>
      <c r="I24" s="6"/>
      <c r="J24" s="6"/>
      <c r="K24" s="6"/>
    </row>
    <row r="25" spans="1:11">
      <c r="A25" s="6"/>
      <c r="B25" s="18"/>
      <c r="C25" s="18"/>
      <c r="D25" s="18"/>
      <c r="E25" s="18"/>
      <c r="F25" s="18"/>
      <c r="G25" s="18"/>
      <c r="H25" s="6"/>
      <c r="I25" s="6"/>
      <c r="J25" s="6"/>
      <c r="K25" s="6"/>
    </row>
    <row r="26" spans="1:11">
      <c r="A26" s="6"/>
      <c r="B26" s="18"/>
      <c r="C26" s="18"/>
      <c r="D26" s="18"/>
      <c r="E26" s="18"/>
      <c r="F26" s="18"/>
      <c r="G26" s="18"/>
      <c r="H26" s="6"/>
      <c r="I26" s="26"/>
      <c r="J26" s="26"/>
      <c r="K26" s="6"/>
    </row>
    <row r="27" spans="1:11">
      <c r="A27" s="6"/>
      <c r="B27" s="18"/>
      <c r="C27" s="18"/>
      <c r="D27" s="18"/>
      <c r="E27" s="18"/>
      <c r="F27" s="18"/>
      <c r="G27" s="18"/>
      <c r="H27" s="6"/>
      <c r="I27" s="6"/>
      <c r="J27" s="6"/>
      <c r="K27" s="6"/>
    </row>
    <row r="28" spans="1:11">
      <c r="A28" s="6"/>
      <c r="B28" s="18"/>
      <c r="C28" s="18"/>
      <c r="D28" s="18"/>
      <c r="E28" s="18"/>
      <c r="F28" s="18"/>
      <c r="G28" s="18"/>
      <c r="H28" s="6"/>
      <c r="I28" s="26"/>
      <c r="J28" s="26"/>
      <c r="K28" s="6"/>
    </row>
    <row r="29" spans="1:11">
      <c r="A29" s="6"/>
      <c r="B29" s="18"/>
      <c r="C29" s="18"/>
      <c r="D29" s="18"/>
      <c r="E29" s="18"/>
      <c r="F29" s="18"/>
      <c r="G29" s="18"/>
      <c r="H29" s="6"/>
      <c r="I29" s="6"/>
      <c r="J29" s="6"/>
      <c r="K29" s="6"/>
    </row>
    <row r="30" spans="1:11">
      <c r="A30" s="6"/>
      <c r="B30" s="18"/>
      <c r="C30" s="18"/>
      <c r="D30" s="18"/>
      <c r="E30" s="18"/>
      <c r="F30" s="18"/>
      <c r="G30" s="18"/>
      <c r="H30" s="6"/>
      <c r="I30" s="26"/>
      <c r="J30" s="26"/>
      <c r="K30" s="6"/>
    </row>
    <row r="31" spans="1:11">
      <c r="A31" s="6"/>
      <c r="B31" s="18"/>
      <c r="C31" s="18"/>
      <c r="D31" s="18"/>
      <c r="E31" s="18"/>
      <c r="F31" s="18"/>
      <c r="G31" s="18"/>
      <c r="H31" s="6"/>
      <c r="I31" s="6"/>
      <c r="J31" s="6"/>
      <c r="K31" s="6"/>
    </row>
    <row r="32" spans="1:11">
      <c r="A32" s="6"/>
      <c r="B32" s="18"/>
      <c r="C32" s="18"/>
      <c r="D32" s="18"/>
      <c r="E32" s="18"/>
      <c r="F32" s="18"/>
      <c r="G32" s="18"/>
      <c r="H32" s="6"/>
      <c r="I32" s="26"/>
      <c r="J32" s="26"/>
      <c r="K32" s="6"/>
    </row>
    <row r="33" spans="1:11">
      <c r="A33" s="6"/>
      <c r="B33" s="18"/>
      <c r="C33" s="18"/>
      <c r="D33" s="18"/>
      <c r="E33" s="18"/>
      <c r="F33" s="18"/>
      <c r="G33" s="18"/>
      <c r="H33" s="6"/>
      <c r="I33" s="6"/>
      <c r="J33" s="6"/>
      <c r="K33" s="6"/>
    </row>
    <row r="34" spans="1:11">
      <c r="A34" s="6"/>
      <c r="B34" s="18"/>
      <c r="C34" s="18"/>
      <c r="D34" s="18"/>
      <c r="E34" s="18"/>
      <c r="F34" s="18"/>
      <c r="G34" s="18"/>
      <c r="H34" s="6"/>
      <c r="I34" s="26"/>
      <c r="J34" s="26"/>
      <c r="K34" s="6"/>
    </row>
    <row r="35" spans="1:11">
      <c r="A35" s="6"/>
      <c r="B35" s="18"/>
      <c r="C35" s="18"/>
      <c r="D35" s="18"/>
      <c r="E35" s="18"/>
      <c r="F35" s="18"/>
      <c r="G35" s="18"/>
      <c r="H35" s="6"/>
      <c r="I35" s="6"/>
      <c r="J35" s="6"/>
      <c r="K35" s="6"/>
    </row>
    <row r="36" spans="1:11">
      <c r="A36" s="6"/>
      <c r="B36" s="18"/>
      <c r="C36" s="18"/>
      <c r="D36" s="18"/>
      <c r="E36" s="18"/>
      <c r="F36" s="18"/>
      <c r="G36" s="18"/>
      <c r="H36" s="6"/>
      <c r="I36" s="26"/>
      <c r="J36" s="26"/>
      <c r="K36" s="6"/>
    </row>
    <row r="37" spans="1:11">
      <c r="A37" s="6"/>
      <c r="B37" s="18"/>
      <c r="C37" s="18"/>
      <c r="D37" s="18"/>
      <c r="E37" s="18"/>
      <c r="F37" s="18"/>
      <c r="G37" s="18"/>
      <c r="H37" s="6"/>
      <c r="I37" s="6"/>
      <c r="J37" s="6"/>
      <c r="K37" s="6"/>
    </row>
    <row r="38" spans="1:11">
      <c r="A38" s="6"/>
      <c r="B38" s="18"/>
      <c r="C38" s="18"/>
      <c r="D38" s="18"/>
      <c r="E38" s="18"/>
      <c r="F38" s="18"/>
      <c r="G38" s="18"/>
      <c r="H38" s="6"/>
      <c r="I38" s="26"/>
      <c r="J38" s="26"/>
      <c r="K38" s="6"/>
    </row>
    <row r="39" spans="1:11">
      <c r="A39" s="6"/>
      <c r="B39" s="18"/>
      <c r="C39" s="18"/>
      <c r="D39" s="18"/>
      <c r="E39" s="18"/>
      <c r="F39" s="18"/>
      <c r="G39" s="18"/>
      <c r="H39" s="6"/>
      <c r="I39" s="6"/>
      <c r="J39" s="6"/>
      <c r="K39" s="6"/>
    </row>
    <row r="40" spans="1:11">
      <c r="I40" s="3"/>
      <c r="J40" s="3"/>
    </row>
  </sheetData>
  <mergeCells count="1">
    <mergeCell ref="B24:C24"/>
  </mergeCells>
  <dataValidations count="1">
    <dataValidation type="list" allowBlank="1" showInputMessage="1" showErrorMessage="1" sqref="J8:J23">
      <formula1>$J$2:$J$3</formula1>
    </dataValidation>
  </dataValidation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78"/>
  <sheetViews>
    <sheetView tabSelected="1" workbookViewId="0">
      <selection activeCell="H29" sqref="H29"/>
    </sheetView>
  </sheetViews>
  <sheetFormatPr baseColWidth="10" defaultRowHeight="14.5"/>
  <cols>
    <col min="1" max="1" width="14.1796875" customWidth="1"/>
    <col min="2" max="3" width="46.7265625" customWidth="1"/>
  </cols>
  <sheetData>
    <row r="2" spans="1:3">
      <c r="A2" s="97" t="s">
        <v>94</v>
      </c>
      <c r="B2" s="98"/>
      <c r="C2" s="98"/>
    </row>
    <row r="3" spans="1:3">
      <c r="A3" s="98"/>
      <c r="B3" s="98"/>
      <c r="C3" s="98"/>
    </row>
    <row r="5" spans="1:3">
      <c r="A5" s="106" t="s">
        <v>93</v>
      </c>
      <c r="B5" s="107"/>
      <c r="C5" s="107"/>
    </row>
    <row r="6" spans="1:3">
      <c r="A6" s="108"/>
      <c r="B6" s="108"/>
      <c r="C6" s="108"/>
    </row>
    <row r="7" spans="1:3">
      <c r="A7" s="45" t="s">
        <v>32</v>
      </c>
      <c r="B7" s="46" t="s">
        <v>33</v>
      </c>
      <c r="C7" s="47" t="s">
        <v>34</v>
      </c>
    </row>
    <row r="8" spans="1:3">
      <c r="A8" s="48">
        <v>606</v>
      </c>
      <c r="B8" s="49" t="s">
        <v>35</v>
      </c>
      <c r="C8" s="50">
        <f>SUBTOTAL(9,C9:C14)</f>
        <v>0</v>
      </c>
    </row>
    <row r="9" spans="1:3">
      <c r="A9" s="51">
        <v>60611</v>
      </c>
      <c r="B9" s="52" t="s">
        <v>36</v>
      </c>
      <c r="C9" s="53"/>
    </row>
    <row r="10" spans="1:3">
      <c r="A10" s="51">
        <v>60612</v>
      </c>
      <c r="B10" s="54" t="s">
        <v>37</v>
      </c>
      <c r="C10" s="53"/>
    </row>
    <row r="11" spans="1:3">
      <c r="A11" s="51">
        <v>60613</v>
      </c>
      <c r="B11" s="54" t="s">
        <v>38</v>
      </c>
      <c r="C11" s="53"/>
    </row>
    <row r="12" spans="1:3">
      <c r="A12" s="51">
        <v>60616</v>
      </c>
      <c r="B12" s="54" t="s">
        <v>39</v>
      </c>
      <c r="C12" s="53"/>
    </row>
    <row r="13" spans="1:3">
      <c r="A13" s="51">
        <v>6063</v>
      </c>
      <c r="B13" s="54" t="s">
        <v>40</v>
      </c>
      <c r="C13" s="53"/>
    </row>
    <row r="14" spans="1:3">
      <c r="A14" s="51">
        <v>6064</v>
      </c>
      <c r="B14" s="54" t="s">
        <v>41</v>
      </c>
      <c r="C14" s="53"/>
    </row>
    <row r="15" spans="1:3">
      <c r="A15" s="48">
        <v>61</v>
      </c>
      <c r="B15" s="49" t="s">
        <v>42</v>
      </c>
      <c r="C15" s="50">
        <f>SUBTOTAL(9,C16:C25)</f>
        <v>0</v>
      </c>
    </row>
    <row r="16" spans="1:3">
      <c r="A16" s="55">
        <v>612</v>
      </c>
      <c r="B16" s="56" t="s">
        <v>43</v>
      </c>
      <c r="C16" s="57"/>
    </row>
    <row r="17" spans="1:3">
      <c r="A17" s="51">
        <v>6132</v>
      </c>
      <c r="B17" s="54" t="s">
        <v>44</v>
      </c>
      <c r="C17" s="58"/>
    </row>
    <row r="18" spans="1:3">
      <c r="A18" s="51">
        <v>6135</v>
      </c>
      <c r="B18" s="54" t="s">
        <v>45</v>
      </c>
      <c r="C18" s="59"/>
    </row>
    <row r="19" spans="1:3">
      <c r="A19" s="51">
        <v>6138</v>
      </c>
      <c r="B19" s="54" t="s">
        <v>46</v>
      </c>
      <c r="C19" s="59"/>
    </row>
    <row r="20" spans="1:3">
      <c r="A20" s="51">
        <v>614</v>
      </c>
      <c r="B20" s="54" t="s">
        <v>47</v>
      </c>
      <c r="C20" s="59"/>
    </row>
    <row r="21" spans="1:3">
      <c r="A21" s="51">
        <v>615</v>
      </c>
      <c r="B21" s="54" t="s">
        <v>48</v>
      </c>
      <c r="C21" s="60"/>
    </row>
    <row r="22" spans="1:3">
      <c r="A22" s="51">
        <v>617</v>
      </c>
      <c r="B22" s="54" t="s">
        <v>49</v>
      </c>
      <c r="C22" s="60"/>
    </row>
    <row r="23" spans="1:3">
      <c r="A23" s="51">
        <v>6181</v>
      </c>
      <c r="B23" s="54" t="s">
        <v>50</v>
      </c>
      <c r="C23" s="59"/>
    </row>
    <row r="24" spans="1:3">
      <c r="A24" s="51">
        <v>6183</v>
      </c>
      <c r="B24" s="54" t="s">
        <v>51</v>
      </c>
      <c r="C24" s="59"/>
    </row>
    <row r="25" spans="1:3">
      <c r="A25" s="51">
        <v>6187</v>
      </c>
      <c r="B25" s="54" t="s">
        <v>52</v>
      </c>
      <c r="C25" s="59"/>
    </row>
    <row r="26" spans="1:3">
      <c r="A26" s="48">
        <v>62</v>
      </c>
      <c r="B26" s="61" t="s">
        <v>53</v>
      </c>
      <c r="C26" s="62">
        <f>SUBTOTAL(9,C27:C37)</f>
        <v>0</v>
      </c>
    </row>
    <row r="27" spans="1:3">
      <c r="A27" s="51">
        <v>6211</v>
      </c>
      <c r="B27" s="52" t="s">
        <v>54</v>
      </c>
      <c r="C27" s="60"/>
    </row>
    <row r="28" spans="1:3">
      <c r="A28" s="51">
        <v>6212</v>
      </c>
      <c r="B28" s="52" t="s">
        <v>55</v>
      </c>
      <c r="C28" s="60"/>
    </row>
    <row r="29" spans="1:3">
      <c r="A29" s="51">
        <v>622</v>
      </c>
      <c r="B29" s="52" t="s">
        <v>56</v>
      </c>
      <c r="C29" s="60"/>
    </row>
    <row r="30" spans="1:3">
      <c r="A30" s="51">
        <v>623</v>
      </c>
      <c r="B30" s="52" t="s">
        <v>57</v>
      </c>
      <c r="C30" s="60"/>
    </row>
    <row r="31" spans="1:3">
      <c r="A31" s="51">
        <v>626</v>
      </c>
      <c r="B31" s="54" t="s">
        <v>58</v>
      </c>
      <c r="C31" s="60"/>
    </row>
    <row r="32" spans="1:3">
      <c r="A32" s="63">
        <v>6283</v>
      </c>
      <c r="B32" s="54" t="s">
        <v>59</v>
      </c>
      <c r="C32" s="60"/>
    </row>
    <row r="33" spans="1:3">
      <c r="A33" s="63">
        <v>62881</v>
      </c>
      <c r="B33" s="54" t="s">
        <v>60</v>
      </c>
      <c r="C33" s="60"/>
    </row>
    <row r="34" spans="1:3">
      <c r="A34" s="63">
        <v>6284</v>
      </c>
      <c r="B34" s="54" t="s">
        <v>61</v>
      </c>
      <c r="C34" s="60"/>
    </row>
    <row r="35" spans="1:3">
      <c r="A35" s="63">
        <v>6285</v>
      </c>
      <c r="B35" s="54" t="s">
        <v>62</v>
      </c>
      <c r="C35" s="60"/>
    </row>
    <row r="36" spans="1:3">
      <c r="A36" s="63">
        <v>6286</v>
      </c>
      <c r="B36" s="54" t="s">
        <v>63</v>
      </c>
      <c r="C36" s="60"/>
    </row>
    <row r="37" spans="1:3">
      <c r="A37" s="63">
        <v>62888</v>
      </c>
      <c r="B37" s="54" t="s">
        <v>64</v>
      </c>
      <c r="C37" s="60"/>
    </row>
    <row r="38" spans="1:3">
      <c r="A38" s="64">
        <v>64</v>
      </c>
      <c r="B38" s="65" t="s">
        <v>65</v>
      </c>
      <c r="C38" s="62">
        <f>SUBTOTAL(9,C39:C44)</f>
        <v>0</v>
      </c>
    </row>
    <row r="39" spans="1:3">
      <c r="A39" s="63">
        <v>6411</v>
      </c>
      <c r="B39" s="54" t="s">
        <v>66</v>
      </c>
      <c r="C39" s="60"/>
    </row>
    <row r="40" spans="1:3">
      <c r="A40" s="63">
        <v>6451</v>
      </c>
      <c r="B40" s="54" t="s">
        <v>67</v>
      </c>
      <c r="C40" s="60"/>
    </row>
    <row r="41" spans="1:3">
      <c r="A41" s="63">
        <v>64555</v>
      </c>
      <c r="B41" s="54" t="s">
        <v>68</v>
      </c>
      <c r="C41" s="60"/>
    </row>
    <row r="42" spans="1:3">
      <c r="A42" s="63">
        <v>6418</v>
      </c>
      <c r="B42" s="54" t="s">
        <v>69</v>
      </c>
      <c r="C42" s="60"/>
    </row>
    <row r="43" spans="1:3">
      <c r="A43" s="63">
        <v>64544</v>
      </c>
      <c r="B43" s="54" t="s">
        <v>70</v>
      </c>
      <c r="C43" s="60"/>
    </row>
    <row r="44" spans="1:3">
      <c r="A44" s="63">
        <v>6478</v>
      </c>
      <c r="B44" s="54" t="s">
        <v>71</v>
      </c>
      <c r="C44" s="60"/>
    </row>
    <row r="45" spans="1:3">
      <c r="A45" s="66">
        <v>65</v>
      </c>
      <c r="B45" s="61" t="s">
        <v>72</v>
      </c>
      <c r="C45" s="67">
        <f>SUBTOTAL(9,C46:C47)</f>
        <v>0</v>
      </c>
    </row>
    <row r="46" spans="1:3">
      <c r="A46" s="63">
        <v>6578</v>
      </c>
      <c r="B46" s="54" t="s">
        <v>73</v>
      </c>
      <c r="C46" s="60"/>
    </row>
    <row r="47" spans="1:3">
      <c r="A47" s="63">
        <v>6516</v>
      </c>
      <c r="B47" s="54" t="s">
        <v>74</v>
      </c>
      <c r="C47" s="60"/>
    </row>
    <row r="48" spans="1:3">
      <c r="A48" s="68">
        <v>68</v>
      </c>
      <c r="B48" s="69" t="s">
        <v>75</v>
      </c>
      <c r="C48" s="70">
        <f>SUBTOTAL(9,C49:C50)</f>
        <v>0</v>
      </c>
    </row>
    <row r="49" spans="1:3">
      <c r="A49" s="71">
        <v>6811</v>
      </c>
      <c r="B49" s="71" t="s">
        <v>76</v>
      </c>
      <c r="C49" s="59"/>
    </row>
    <row r="50" spans="1:3">
      <c r="A50" s="71">
        <v>68158</v>
      </c>
      <c r="B50" s="72" t="s">
        <v>77</v>
      </c>
      <c r="C50" s="59"/>
    </row>
    <row r="51" spans="1:3">
      <c r="A51" s="69">
        <v>7</v>
      </c>
      <c r="B51" s="69" t="s">
        <v>78</v>
      </c>
      <c r="C51" s="70">
        <f>SUBTOTAL(9,C52:C56)</f>
        <v>0</v>
      </c>
    </row>
    <row r="52" spans="1:3">
      <c r="A52" s="71">
        <v>7083</v>
      </c>
      <c r="B52" s="72" t="s">
        <v>79</v>
      </c>
      <c r="C52" s="59"/>
    </row>
    <row r="53" spans="1:3">
      <c r="A53" s="71">
        <v>756</v>
      </c>
      <c r="B53" s="72" t="s">
        <v>80</v>
      </c>
      <c r="C53" s="59"/>
    </row>
    <row r="54" spans="1:3">
      <c r="A54" s="71">
        <v>781</v>
      </c>
      <c r="B54" s="72" t="s">
        <v>81</v>
      </c>
      <c r="C54" s="60"/>
    </row>
    <row r="55" spans="1:3">
      <c r="A55" s="71">
        <v>781510</v>
      </c>
      <c r="B55" s="72" t="s">
        <v>82</v>
      </c>
      <c r="C55" s="73"/>
    </row>
    <row r="56" spans="1:3">
      <c r="A56" s="71">
        <v>75882</v>
      </c>
      <c r="B56" s="72" t="s">
        <v>83</v>
      </c>
      <c r="C56" s="60"/>
    </row>
    <row r="57" spans="1:3">
      <c r="A57" s="74"/>
      <c r="B57" s="75" t="s">
        <v>84</v>
      </c>
      <c r="C57" s="76">
        <f>SUM(C8,C15,C26,C38,C45,C48)-C51</f>
        <v>0</v>
      </c>
    </row>
    <row r="58" spans="1:3">
      <c r="A58" s="77"/>
    </row>
    <row r="59" spans="1:3">
      <c r="A59" s="100" t="s">
        <v>85</v>
      </c>
      <c r="B59" s="100"/>
      <c r="C59" s="59"/>
    </row>
    <row r="60" spans="1:3">
      <c r="A60" s="109" t="s">
        <v>98</v>
      </c>
      <c r="B60" s="100"/>
      <c r="C60" s="78">
        <f>0.2*C59</f>
        <v>0</v>
      </c>
    </row>
    <row r="61" spans="1:3">
      <c r="A61" s="110" t="s">
        <v>86</v>
      </c>
      <c r="B61" s="110"/>
      <c r="C61" s="79"/>
    </row>
    <row r="62" spans="1:3">
      <c r="A62" s="99" t="s">
        <v>87</v>
      </c>
      <c r="B62" s="99"/>
      <c r="C62" s="78" t="e">
        <f>C57/C61</f>
        <v>#DIV/0!</v>
      </c>
    </row>
    <row r="63" spans="1:3">
      <c r="A63" s="99" t="s">
        <v>88</v>
      </c>
      <c r="B63" s="99"/>
      <c r="C63" s="79"/>
    </row>
    <row r="64" spans="1:3">
      <c r="A64" s="100" t="s">
        <v>89</v>
      </c>
      <c r="B64" s="100"/>
      <c r="C64" s="70" t="e">
        <f>C62*C63</f>
        <v>#DIV/0!</v>
      </c>
    </row>
    <row r="65" spans="1:3" ht="15.5">
      <c r="A65" s="101" t="s">
        <v>99</v>
      </c>
      <c r="B65" s="101"/>
      <c r="C65" s="80" t="e">
        <f>IF(C64&gt;C60,C60,C64)</f>
        <v>#DIV/0!</v>
      </c>
    </row>
    <row r="66" spans="1:3">
      <c r="A66" s="81"/>
      <c r="B66" s="81"/>
      <c r="C66" s="82"/>
    </row>
    <row r="67" spans="1:3" ht="15" thickBot="1">
      <c r="A67" s="102" t="s">
        <v>90</v>
      </c>
      <c r="B67" s="103"/>
      <c r="C67" s="82"/>
    </row>
    <row r="68" spans="1:3" ht="15" thickBot="1">
      <c r="A68" s="104"/>
      <c r="B68" s="94"/>
      <c r="C68" s="95"/>
    </row>
    <row r="69" spans="1:3">
      <c r="A69" s="82"/>
      <c r="B69" s="82"/>
      <c r="C69" s="82"/>
    </row>
    <row r="70" spans="1:3" ht="15" thickBot="1">
      <c r="A70" s="105" t="s">
        <v>91</v>
      </c>
      <c r="B70" s="105"/>
    </row>
    <row r="71" spans="1:3" ht="15" thickBot="1">
      <c r="A71" s="83"/>
      <c r="B71" s="94"/>
      <c r="C71" s="95"/>
    </row>
    <row r="73" spans="1:3" ht="15" thickBot="1">
      <c r="A73" s="96" t="s">
        <v>92</v>
      </c>
      <c r="B73" s="96"/>
    </row>
    <row r="74" spans="1:3">
      <c r="A74" s="84"/>
      <c r="B74" s="85"/>
      <c r="C74" s="86"/>
    </row>
    <row r="75" spans="1:3">
      <c r="A75" s="87"/>
      <c r="B75" s="88"/>
      <c r="C75" s="89"/>
    </row>
    <row r="76" spans="1:3">
      <c r="A76" s="87"/>
      <c r="B76" s="88"/>
      <c r="C76" s="89"/>
    </row>
    <row r="77" spans="1:3">
      <c r="A77" s="87"/>
      <c r="B77" s="88"/>
      <c r="C77" s="89"/>
    </row>
    <row r="78" spans="1:3" ht="15" thickBot="1">
      <c r="A78" s="90"/>
      <c r="B78" s="91"/>
      <c r="C78" s="92"/>
    </row>
  </sheetData>
  <mergeCells count="15">
    <mergeCell ref="B71:C71"/>
    <mergeCell ref="A73:B73"/>
    <mergeCell ref="A2:C3"/>
    <mergeCell ref="A63:B63"/>
    <mergeCell ref="A64:B64"/>
    <mergeCell ref="A65:B65"/>
    <mergeCell ref="A67:B67"/>
    <mergeCell ref="A68:C68"/>
    <mergeCell ref="A70:B70"/>
    <mergeCell ref="A5:C5"/>
    <mergeCell ref="A6:C6"/>
    <mergeCell ref="A59:B59"/>
    <mergeCell ref="A60:B60"/>
    <mergeCell ref="A61:B61"/>
    <mergeCell ref="A62:B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Dépenses_Réelles_Detail</vt:lpstr>
      <vt:lpstr>Attestation_Dépenses_Indirectes</vt:lpstr>
    </vt:vector>
  </TitlesOfParts>
  <Company>Agence de l'Eau Artois-Picardie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vcappelle</dc:creator>
  <cp:lastModifiedBy>ladministrateur</cp:lastModifiedBy>
  <cp:lastPrinted>2014-07-03T14:47:20Z</cp:lastPrinted>
  <dcterms:created xsi:type="dcterms:W3CDTF">2014-06-02T13:39:05Z</dcterms:created>
  <dcterms:modified xsi:type="dcterms:W3CDTF">2024-09-10T16:27:06Z</dcterms:modified>
</cp:coreProperties>
</file>