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WSRISE\05_Etudes_projets\2024_Etude_Place_des_femmes\9-Mise en ligne\"/>
    </mc:Choice>
  </mc:AlternateContent>
  <bookViews>
    <workbookView xWindow="0" yWindow="0" windowWidth="28800" windowHeight="12300"/>
  </bookViews>
  <sheets>
    <sheet name="G1" sheetId="1" r:id="rId1"/>
    <sheet name="G2" sheetId="2" r:id="rId2"/>
    <sheet name="G3" sheetId="3" r:id="rId3"/>
    <sheet name="G4" sheetId="4" r:id="rId4"/>
    <sheet name="G5" sheetId="7" r:id="rId5"/>
    <sheet name="G6" sheetId="5" r:id="rId6"/>
    <sheet name="G7" sheetId="6" r:id="rId7"/>
    <sheet name="G8" sheetId="9" r:id="rId8"/>
    <sheet name="G9" sheetId="8" r:id="rId9"/>
    <sheet name="G10" sheetId="14" r:id="rId10"/>
    <sheet name="G11" sheetId="10" r:id="rId11"/>
    <sheet name="G12" sheetId="11" r:id="rId12"/>
    <sheet name="G13" sheetId="12" r:id="rId13"/>
    <sheet name="G14" sheetId="13" r:id="rId14"/>
  </sheets>
  <externalReferences>
    <externalReference r:id="rId15"/>
  </externalReferences>
  <definedNames>
    <definedName name="_xlnm._FilterDatabase" localSheetId="9" hidden="1">'G10'!$A$6:$C$16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G15" i="2" l="1"/>
  <c r="G13" i="2"/>
  <c r="G12" i="2"/>
  <c r="G11" i="2"/>
  <c r="F10" i="2"/>
  <c r="L13" i="2" s="1"/>
  <c r="E10" i="2"/>
  <c r="K13" i="2" s="1"/>
  <c r="D10" i="2"/>
  <c r="J13" i="2" s="1"/>
  <c r="C10" i="2"/>
  <c r="I12" i="2" s="1"/>
  <c r="B10" i="2"/>
  <c r="H12" i="2" s="1"/>
  <c r="G9" i="2"/>
  <c r="G8" i="2"/>
  <c r="G7" i="2"/>
  <c r="F6" i="2"/>
  <c r="E6" i="2"/>
  <c r="K9" i="2" s="1"/>
  <c r="D6" i="2"/>
  <c r="J9" i="2" s="1"/>
  <c r="C6" i="2"/>
  <c r="B6" i="2"/>
  <c r="J8" i="2" l="1"/>
  <c r="G6" i="2"/>
  <c r="J12" i="2"/>
  <c r="K12" i="2"/>
  <c r="K8" i="2"/>
  <c r="L12" i="2"/>
  <c r="G10" i="2"/>
  <c r="H7" i="2"/>
  <c r="H9" i="2"/>
  <c r="H11" i="2"/>
  <c r="H13" i="2"/>
  <c r="I7" i="2"/>
  <c r="I9" i="2"/>
  <c r="I11" i="2"/>
  <c r="I13" i="2"/>
  <c r="J7" i="2"/>
  <c r="J11" i="2"/>
  <c r="L8" i="2"/>
  <c r="K7" i="2"/>
  <c r="K11" i="2"/>
  <c r="L7" i="2"/>
  <c r="L9" i="2"/>
  <c r="L11" i="2"/>
  <c r="H8" i="2"/>
  <c r="I8" i="2"/>
</calcChain>
</file>

<file path=xl/sharedStrings.xml><?xml version="1.0" encoding="utf-8"?>
<sst xmlns="http://schemas.openxmlformats.org/spreadsheetml/2006/main" count="189" uniqueCount="124">
  <si>
    <t>Femmes</t>
  </si>
  <si>
    <t>Hommes</t>
  </si>
  <si>
    <t>Autres actifs familiaux</t>
  </si>
  <si>
    <t>Salariés permanents non familiaux</t>
  </si>
  <si>
    <t>Cheffes d'exploitation et coexploitantes</t>
  </si>
  <si>
    <t>Autres actives familiales</t>
  </si>
  <si>
    <t>Salariées permanentes non familiales</t>
  </si>
  <si>
    <t>Chefs d'exploitation et coexploitants</t>
  </si>
  <si>
    <t>Nombre d'exploitations</t>
  </si>
  <si>
    <t>Graphique 1</t>
  </si>
  <si>
    <t>Évolution de la part des femmes travaillant dans l’agriculture en Île-de-France</t>
  </si>
  <si>
    <t>Graphique 2</t>
  </si>
  <si>
    <t>Nb</t>
  </si>
  <si>
    <t>%</t>
  </si>
  <si>
    <t>Code_région</t>
  </si>
  <si>
    <t>Région</t>
  </si>
  <si>
    <t>Bourgogne-Franche-Comté</t>
  </si>
  <si>
    <t>Centre Val-de-Loire</t>
  </si>
  <si>
    <t>Hauts-de-France</t>
  </si>
  <si>
    <t>Île-de-France</t>
  </si>
  <si>
    <t>AURA</t>
  </si>
  <si>
    <t>Pays de la Loire</t>
  </si>
  <si>
    <t>France métropolitaine</t>
  </si>
  <si>
    <t>Corse</t>
  </si>
  <si>
    <t>Bretagne</t>
  </si>
  <si>
    <t>Nouvelle-Aquitaine</t>
  </si>
  <si>
    <t>Normandie</t>
  </si>
  <si>
    <t>Grand Est</t>
  </si>
  <si>
    <t>Occitanie</t>
  </si>
  <si>
    <t>PACA</t>
  </si>
  <si>
    <t>Graphique 3</t>
  </si>
  <si>
    <t>Part (en %) des femmes parmi les chefs d’exploitation ou coexploitants en 2020</t>
  </si>
  <si>
    <t>Graphique 4</t>
  </si>
  <si>
    <t>Total</t>
  </si>
  <si>
    <t>Chef d'exploitation</t>
  </si>
  <si>
    <t>Coexploitant</t>
  </si>
  <si>
    <t>Part pour chaque âge</t>
  </si>
  <si>
    <t>Part cumulée</t>
  </si>
  <si>
    <t>Age installation</t>
  </si>
  <si>
    <t>Graphique 6</t>
  </si>
  <si>
    <t>Répartition des chefs d’exploitation par sexe et âge à l’installation en 2020 en Île-de-France</t>
  </si>
  <si>
    <t>Évolution de la répartition des actifs féminines dans l’agriculture en Île-de-France, en pourcentage et en nombre d’actifs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</si>
  <si>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</si>
  <si>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</si>
  <si>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</si>
  <si>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</si>
  <si>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</si>
  <si>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</si>
  <si>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</si>
  <si>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</si>
  <si>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</si>
  <si>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90-…</t>
  </si>
  <si>
    <t>Graphique 7</t>
  </si>
  <si>
    <t>Pyramide des âges des chefs d’exploitation et coexploitants en 2010 et en 2020 en Île-de-France</t>
  </si>
  <si>
    <t>Avec un(e) conjoint(e)</t>
  </si>
  <si>
    <t>Avec un autre membre de la famille</t>
  </si>
  <si>
    <t>Avec une personne non apparentée</t>
  </si>
  <si>
    <t>Graphique 5</t>
  </si>
  <si>
    <t>Répartition (%) des coexploitants selon la nature du lien avec le chef d'exploitation en 2020 en Île-de-France</t>
  </si>
  <si>
    <t>Graphique 9</t>
  </si>
  <si>
    <t>Exploitation individuelle</t>
  </si>
  <si>
    <t>GAEC</t>
  </si>
  <si>
    <t>EARL</t>
  </si>
  <si>
    <t>Autres personnes morales (SCEA, SA, SARL, SAS...)</t>
  </si>
  <si>
    <t>Répartition (%) des chefs d'exploitation selon le statut juridique de leur exploitation en 2020 en Île-de-France</t>
  </si>
  <si>
    <t>(0,29]</t>
  </si>
  <si>
    <t>(29,39]</t>
  </si>
  <si>
    <t>(39,49]</t>
  </si>
  <si>
    <t>(49,59]</t>
  </si>
  <si>
    <t>(59,69]</t>
  </si>
  <si>
    <t>(69,…]</t>
  </si>
  <si>
    <t>Graphique 8</t>
  </si>
  <si>
    <t>Aucune formation</t>
  </si>
  <si>
    <t>Formation inférieure au niveau bac</t>
  </si>
  <si>
    <t>Niveau bac et équivalents</t>
  </si>
  <si>
    <t>Formation supérieure au niveau bac</t>
  </si>
  <si>
    <t>% Bio</t>
  </si>
  <si>
    <t>% Total</t>
  </si>
  <si>
    <t>Graphique 11</t>
  </si>
  <si>
    <t>Part des exploitants agricoles travaillant dans une exploitation avec un signe officiel de qualité (SIQO) et avec un label AB, par sexe et par classe d’âge en 2020 en Île-de-France</t>
  </si>
  <si>
    <t>Moins d'un quart temps</t>
  </si>
  <si>
    <t>D'un quart à moins d'un mi-temps</t>
  </si>
  <si>
    <t>Un mi-temps</t>
  </si>
  <si>
    <t>De plus d'un mi-temps à moins de 3/4 temps</t>
  </si>
  <si>
    <t>De 3/4 temps à moins d'un temps complet</t>
  </si>
  <si>
    <t>Temps complet</t>
  </si>
  <si>
    <t>Graphique 12</t>
  </si>
  <si>
    <t>Répartition du temps de travail des cheffes d’exploitation et coexploitantes par classe d’âge en 2020 en Île-de-France</t>
  </si>
  <si>
    <t>Graphique 13</t>
  </si>
  <si>
    <t>Avec le conjoint</t>
  </si>
  <si>
    <t>Lien de la main d’œuvre familiale avec le chef d’exploitation en Île-de-France en 2020</t>
  </si>
  <si>
    <t>Graphique 14</t>
  </si>
  <si>
    <t>Répartition de la main d’œuvre familiale selon les classes d’âge en Île-de-France en 2020</t>
  </si>
  <si>
    <t>moins de 40 ans</t>
  </si>
  <si>
    <t>40-59 ans</t>
  </si>
  <si>
    <t>60 ans et plus</t>
  </si>
  <si>
    <t>Graphique 10</t>
  </si>
  <si>
    <t>Nombre d'exploitantes</t>
  </si>
  <si>
    <t>Part des femmes (%)</t>
  </si>
  <si>
    <t>Spécialisées maraîchage ou horticulture</t>
  </si>
  <si>
    <t>Spécialisées grandes cultures</t>
  </si>
  <si>
    <t>Spécialisées cultures fruitières ou autres cultures permanentes</t>
  </si>
  <si>
    <t>Spécialisées bovins lait</t>
  </si>
  <si>
    <t>Exploitations avec ovins et/ou caprins et/ou autres herbivores</t>
  </si>
  <si>
    <t xml:space="preserve">Spécialisées porcins et/ou volailles </t>
  </si>
  <si>
    <t>Exploitations polyculture et/ou polyélevage</t>
  </si>
  <si>
    <t>Exploitations bovines — lait, élevage et viande combinés*</t>
  </si>
  <si>
    <t>Spécialisées viticulture**</t>
  </si>
  <si>
    <t>Spécialisées bovins élevage et viande**</t>
  </si>
  <si>
    <t>Autres**</t>
  </si>
  <si>
    <t>* Donnée non significative</t>
  </si>
  <si>
    <t>** Attention : moins de 30 exploitations dans ces Otex en Île-de-France</t>
  </si>
  <si>
    <t>Hommes 2010</t>
  </si>
  <si>
    <t>Hommes 2020</t>
  </si>
  <si>
    <t>Femmes 2020</t>
  </si>
  <si>
    <t>Femmes 2010</t>
  </si>
  <si>
    <t>Part des femmes parmi les exploitants agricoles (en %) selon l'orientation technico-économique des expoitations en 2020 en Île-de-France</t>
  </si>
  <si>
    <t xml:space="preserve"> Femmes</t>
  </si>
  <si>
    <t xml:space="preserve"> Cheffes d'exploitation et coexploitantes</t>
  </si>
  <si>
    <t xml:space="preserve"> Autres actives familiales</t>
  </si>
  <si>
    <t xml:space="preserve"> Salariées permanentes non familiales</t>
  </si>
  <si>
    <t>Part des femmes parmi les chefs d'exploitation et coexploitants en 2020 en Île-de-France</t>
  </si>
  <si>
    <t>Niveau de formation agricole des exploitantes agricoles franciliennes – détail par classe d’âge</t>
  </si>
  <si>
    <t>Source : Agreste - Recensement agricole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</si>
</sst>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left" indent="1"/>
    </xf>
    <xf numFmtId="0" fontId="1" fillId="0" borderId="0" xfId="0" applyFont="1"/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/>
    <xf numFmtId="17" fontId="2" fillId="0" borderId="0" xfId="0" quotePrefix="1" applyNumberFormat="1" applyFont="1"/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461693019760263E-2"/>
          <c:y val="8.9934048669867511E-2"/>
          <c:w val="0.88789197217980753"/>
          <c:h val="0.61531080981102226"/>
        </c:manualLayout>
      </c:layout>
      <c:lineChart>
        <c:grouping val="standard"/>
        <c:varyColors val="0"/>
        <c:ser>
          <c:idx val="0"/>
          <c:order val="0"/>
          <c:tx>
            <c:strRef>
              <c:f>'G1'!$A$6</c:f>
              <c:strCache>
                <c:ptCount val="1"/>
                <c:pt idx="0">
                  <c:v> Femmes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'G1'!$B$5:$F$5</c:f>
              <c:numCache>
                <c:formatCode>General</c:formatCode>
                <c:ptCount val="5"/>
                <c:pt idx="0">
                  <c:v>1979</c:v>
                </c:pt>
                <c:pt idx="1">
                  <c:v>1988</c:v>
                </c:pt>
                <c:pt idx="2">
                  <c:v>2000</c:v>
                </c:pt>
                <c:pt idx="3">
                  <c:v>2010</c:v>
                </c:pt>
                <c:pt idx="4">
                  <c:v>2020</c:v>
                </c:pt>
              </c:numCache>
            </c:numRef>
          </c:cat>
          <c:val>
            <c:numRef>
              <c:f>'G1'!$B$6:$F$6</c:f>
              <c:numCache>
                <c:formatCode>0.0</c:formatCode>
                <c:ptCount val="5"/>
                <c:pt idx="0">
                  <c:v>31.646374704706524</c:v>
                </c:pt>
                <c:pt idx="1">
                  <c:v>30.285450035733803</c:v>
                </c:pt>
                <c:pt idx="2">
                  <c:v>29.701092288573484</c:v>
                </c:pt>
                <c:pt idx="3">
                  <c:v>29.544051503659936</c:v>
                </c:pt>
                <c:pt idx="4">
                  <c:v>28.847575789584873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6-47FE-8A51-6834E694D179}"/>
            </c:ext>
          </c:extLst>
        </c:ser>
        <c:ser>
          <c:idx val="1"/>
          <c:order val="1"/>
          <c:tx>
            <c:strRef>
              <c:f>'G1'!$A$7</c:f>
              <c:strCache>
                <c:ptCount val="1"/>
                <c:pt idx="0">
                  <c:v> Cheffes d'exploitation et coexploitantes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7.7885042881739919E-2"/>
                  <c:y val="6.9845945196146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31E-4706-9038-1DAF4244898B}"/>
                </c:ext>
              </c:extLst>
            </c:dLbl>
            <c:dLbl>
              <c:idx val="3"/>
              <c:layout>
                <c:manualLayout>
                  <c:x val="-7.1607797722447408E-2"/>
                  <c:y val="5.6312112212170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31E-4706-9038-1DAF424489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'G1'!$B$5:$F$5</c:f>
              <c:numCache>
                <c:formatCode>General</c:formatCode>
                <c:ptCount val="5"/>
                <c:pt idx="0">
                  <c:v>1979</c:v>
                </c:pt>
                <c:pt idx="1">
                  <c:v>1988</c:v>
                </c:pt>
                <c:pt idx="2">
                  <c:v>2000</c:v>
                </c:pt>
                <c:pt idx="3">
                  <c:v>2010</c:v>
                </c:pt>
                <c:pt idx="4">
                  <c:v>2020</c:v>
                </c:pt>
              </c:numCache>
            </c:numRef>
          </c:cat>
          <c:val>
            <c:numRef>
              <c:f>'G1'!$B$7:$F$7</c:f>
              <c:numCache>
                <c:formatCode>0.0</c:formatCode>
                <c:ptCount val="5"/>
                <c:pt idx="0">
                  <c:v>9.0870452227133622</c:v>
                </c:pt>
                <c:pt idx="1">
                  <c:v>14.307243100687577</c:v>
                </c:pt>
                <c:pt idx="2">
                  <c:v>23.499935757420019</c:v>
                </c:pt>
                <c:pt idx="3">
                  <c:v>24.900746387168493</c:v>
                </c:pt>
                <c:pt idx="4">
                  <c:v>24.396880101578088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86-47FE-8A51-6834E694D179}"/>
            </c:ext>
          </c:extLst>
        </c:ser>
        <c:ser>
          <c:idx val="2"/>
          <c:order val="2"/>
          <c:tx>
            <c:strRef>
              <c:f>'G1'!$A$8</c:f>
              <c:strCache>
                <c:ptCount val="1"/>
                <c:pt idx="0">
                  <c:v> Autres actives familiales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'G1'!$B$5:$F$5</c:f>
              <c:numCache>
                <c:formatCode>General</c:formatCode>
                <c:ptCount val="5"/>
                <c:pt idx="0">
                  <c:v>1979</c:v>
                </c:pt>
                <c:pt idx="1">
                  <c:v>1988</c:v>
                </c:pt>
                <c:pt idx="2">
                  <c:v>2000</c:v>
                </c:pt>
                <c:pt idx="3">
                  <c:v>2010</c:v>
                </c:pt>
                <c:pt idx="4">
                  <c:v>2020</c:v>
                </c:pt>
              </c:numCache>
            </c:numRef>
          </c:cat>
          <c:val>
            <c:numRef>
              <c:f>'G1'!$B$8:$F$8</c:f>
              <c:numCache>
                <c:formatCode>0.0</c:formatCode>
                <c:ptCount val="5"/>
                <c:pt idx="0">
                  <c:v>72.023693921149729</c:v>
                </c:pt>
                <c:pt idx="1">
                  <c:v>72.554890219560875</c:v>
                </c:pt>
                <c:pt idx="2">
                  <c:v>61.198288159771749</c:v>
                </c:pt>
                <c:pt idx="3">
                  <c:v>59.636363636363633</c:v>
                </c:pt>
                <c:pt idx="4">
                  <c:v>51.022604951560815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86-47FE-8A51-6834E694D179}"/>
            </c:ext>
          </c:extLst>
        </c:ser>
        <c:ser>
          <c:idx val="3"/>
          <c:order val="3"/>
          <c:tx>
            <c:strRef>
              <c:f>'G1'!$A$9</c:f>
              <c:strCache>
                <c:ptCount val="1"/>
                <c:pt idx="0">
                  <c:v> Salariées permanentes non familiales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5.3968738824835452E-2"/>
                  <c:y val="-3.8267001566869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31E-4706-9038-1DAF4244898B}"/>
                </c:ext>
              </c:extLst>
            </c:dLbl>
            <c:dLbl>
              <c:idx val="2"/>
              <c:layout>
                <c:manualLayout>
                  <c:x val="5.6650901884433939E-3"/>
                  <c:y val="3.3913441014334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31E-4706-9038-1DAF4244898B}"/>
                </c:ext>
              </c:extLst>
            </c:dLbl>
            <c:dLbl>
              <c:idx val="3"/>
              <c:layout>
                <c:manualLayout>
                  <c:x val="9.9963893483552262E-3"/>
                  <c:y val="3.3913441014334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31E-4706-9038-1DAF4244898B}"/>
                </c:ext>
              </c:extLst>
            </c:dLbl>
            <c:dLbl>
              <c:idx val="4"/>
              <c:layout>
                <c:manualLayout>
                  <c:x val="2.5264676087970238E-3"/>
                  <c:y val="-1.1199335598918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31E-4706-9038-1DAF424489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6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'G1'!$B$5:$F$5</c:f>
              <c:numCache>
                <c:formatCode>General</c:formatCode>
                <c:ptCount val="5"/>
                <c:pt idx="0">
                  <c:v>1979</c:v>
                </c:pt>
                <c:pt idx="1">
                  <c:v>1988</c:v>
                </c:pt>
                <c:pt idx="2">
                  <c:v>2000</c:v>
                </c:pt>
                <c:pt idx="3">
                  <c:v>2010</c:v>
                </c:pt>
                <c:pt idx="4">
                  <c:v>2020</c:v>
                </c:pt>
              </c:numCache>
            </c:numRef>
          </c:cat>
          <c:val>
            <c:numRef>
              <c:f>'G1'!$B$9:$F$9</c:f>
              <c:numCache>
                <c:formatCode>0.0</c:formatCode>
                <c:ptCount val="5"/>
                <c:pt idx="0">
                  <c:v>17.917123037604966</c:v>
                </c:pt>
                <c:pt idx="1">
                  <c:v>18.48281642917016</c:v>
                </c:pt>
                <c:pt idx="2">
                  <c:v>21.182475542322415</c:v>
                </c:pt>
                <c:pt idx="3">
                  <c:v>23.525943396226413</c:v>
                </c:pt>
                <c:pt idx="4">
                  <c:v>30.148760330578511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86-47FE-8A51-6834E694D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813807"/>
        <c:axId val="888814223"/>
      </c:lineChart>
      <c:catAx>
        <c:axId val="8888138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888814223"/>
        <c:crosses val="autoZero"/>
        <c:auto val="1"/>
        <c:lblAlgn val="ctr"/>
        <c:lblOffset val="100"/>
        <c:noMultiLvlLbl val="0"/>
      </c:catAx>
      <c:valAx>
        <c:axId val="888814223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 baseline="0"/>
                  <a:t>%</a:t>
                </a:r>
              </a:p>
            </c:rich>
          </c:tx>
          <c:layout>
            <c:manualLayout>
              <c:xMode val="edge"/>
              <c:yMode val="edge"/>
              <c:x val="5.3421275127979707E-2"/>
              <c:y val="9.872955723832243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888813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82092370032694E-2"/>
          <c:y val="0.80600014137704801"/>
          <c:w val="0.94824773219137082"/>
          <c:h val="0.193999858622952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6071741032371E-2"/>
          <c:y val="8.4574712072662844E-2"/>
          <c:w val="0.87783740493976703"/>
          <c:h val="0.68017519892032419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'G7'!$D$5</c:f>
              <c:strCache>
                <c:ptCount val="1"/>
                <c:pt idx="0">
                  <c:v>Hommes 2010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'G7'!$A$7:$A$15</c:f>
              <c:strCache>
                <c:ptCount val="9"/>
                <c:pt idx="0">
                  <c:v>10-19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60-69</c:v>
                </c:pt>
                <c:pt idx="6">
                  <c:v>70-79</c:v>
                </c:pt>
                <c:pt idx="7">
                  <c:v>80-89</c:v>
                </c:pt>
                <c:pt idx="8">
                  <c:v>90-…</c:v>
                </c:pt>
              </c:strCache>
            </c:strRef>
          </c:cat>
          <c:val>
            <c:numRef>
              <c:f>'G7'!$D$7:$D$15</c:f>
              <c:numCache>
                <c:formatCode>#\ ##0.0</c:formatCode>
                <c:ptCount val="9"/>
                <c:pt idx="0">
                  <c:v>4.2292239374074857E-2</c:v>
                </c:pt>
                <c:pt idx="1">
                  <c:v>4.3138084161556352</c:v>
                </c:pt>
                <c:pt idx="2">
                  <c:v>14.654260943116936</c:v>
                </c:pt>
                <c:pt idx="3">
                  <c:v>27.109325438781983</c:v>
                </c:pt>
                <c:pt idx="4">
                  <c:v>33.432015225206172</c:v>
                </c:pt>
                <c:pt idx="5">
                  <c:v>15.119475576231761</c:v>
                </c:pt>
                <c:pt idx="6">
                  <c:v>3.912032142101924</c:v>
                </c:pt>
                <c:pt idx="7">
                  <c:v>1.3533516599703954</c:v>
                </c:pt>
                <c:pt idx="8">
                  <c:v>6.3438359061112282E-2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B-4CB0-B0AE-734B2A8170F1}"/>
            </c:ext>
          </c:extLst>
        </c:ser>
        <c:ser>
          <c:idx val="3"/>
          <c:order val="1"/>
          <c:tx>
            <c:strRef>
              <c:f>'G7'!$E$5</c:f>
              <c:strCache>
                <c:ptCount val="1"/>
                <c:pt idx="0">
                  <c:v>Femmes 2010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'G7'!$A$7:$A$15</c:f>
              <c:strCache>
                <c:ptCount val="9"/>
                <c:pt idx="0">
                  <c:v>10-19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60-69</c:v>
                </c:pt>
                <c:pt idx="6">
                  <c:v>70-79</c:v>
                </c:pt>
                <c:pt idx="7">
                  <c:v>80-89</c:v>
                </c:pt>
                <c:pt idx="8">
                  <c:v>90-…</c:v>
                </c:pt>
              </c:strCache>
            </c:strRef>
          </c:cat>
          <c:val>
            <c:numRef>
              <c:f>'G7'!$E$7:$E$15</c:f>
              <c:numCache>
                <c:formatCode>#\ ##0.0</c:formatCode>
                <c:ptCount val="9"/>
                <c:pt idx="0">
                  <c:v>0</c:v>
                </c:pt>
                <c:pt idx="1">
                  <c:v>-1.7857142857142856</c:v>
                </c:pt>
                <c:pt idx="2">
                  <c:v>-10.267857142857142</c:v>
                </c:pt>
                <c:pt idx="3">
                  <c:v>-21.301020408163264</c:v>
                </c:pt>
                <c:pt idx="4">
                  <c:v>-30.931122448979593</c:v>
                </c:pt>
                <c:pt idx="5">
                  <c:v>-22.767857142857142</c:v>
                </c:pt>
                <c:pt idx="6">
                  <c:v>-9.566326530612244</c:v>
                </c:pt>
                <c:pt idx="7">
                  <c:v>-3.0612244897959182</c:v>
                </c:pt>
                <c:pt idx="8">
                  <c:v>-0.31887755102040816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4B-4CB0-B0AE-734B2A8170F1}"/>
            </c:ext>
          </c:extLst>
        </c:ser>
        <c:ser>
          <c:idx val="0"/>
          <c:order val="2"/>
          <c:tx>
            <c:strRef>
              <c:f>'G7'!$B$5</c:f>
              <c:strCache>
                <c:ptCount val="1"/>
                <c:pt idx="0">
                  <c:v>Hommes 2020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'G7'!$A$7:$A$15</c:f>
              <c:strCache>
                <c:ptCount val="9"/>
                <c:pt idx="0">
                  <c:v>10-19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60-69</c:v>
                </c:pt>
                <c:pt idx="6">
                  <c:v>70-79</c:v>
                </c:pt>
                <c:pt idx="7">
                  <c:v>80-89</c:v>
                </c:pt>
                <c:pt idx="8">
                  <c:v>90-…</c:v>
                </c:pt>
              </c:strCache>
            </c:strRef>
          </c:cat>
          <c:val>
            <c:numRef>
              <c:f>'G7'!$B$7:$B$15</c:f>
              <c:numCache>
                <c:formatCode>#\ ##0.0</c:formatCode>
                <c:ptCount val="9"/>
                <c:pt idx="0">
                  <c:v>0</c:v>
                </c:pt>
                <c:pt idx="1">
                  <c:v>4.2946257197696731</c:v>
                </c:pt>
                <c:pt idx="2">
                  <c:v>15.163147792706333</c:v>
                </c:pt>
                <c:pt idx="3">
                  <c:v>21.449136276391556</c:v>
                </c:pt>
                <c:pt idx="4">
                  <c:v>31.309980806142036</c:v>
                </c:pt>
                <c:pt idx="5">
                  <c:v>20.561420345489442</c:v>
                </c:pt>
                <c:pt idx="6">
                  <c:v>5.8301343570057584</c:v>
                </c:pt>
                <c:pt idx="7">
                  <c:v>1.3195777351247602</c:v>
                </c:pt>
                <c:pt idx="8">
                  <c:v>7.1976967370441458E-2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2-4C35-A5A5-D501BB37CFA8}"/>
            </c:ext>
          </c:extLst>
        </c:ser>
        <c:ser>
          <c:idx val="1"/>
          <c:order val="3"/>
          <c:tx>
            <c:strRef>
              <c:f>'G7'!$C$5</c:f>
              <c:strCache>
                <c:ptCount val="1"/>
                <c:pt idx="0">
                  <c:v>Femmes 2020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'G7'!$A$7:$A$15</c:f>
              <c:strCache>
                <c:ptCount val="9"/>
                <c:pt idx="0">
                  <c:v>10-19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60-69</c:v>
                </c:pt>
                <c:pt idx="6">
                  <c:v>70-79</c:v>
                </c:pt>
                <c:pt idx="7">
                  <c:v>80-89</c:v>
                </c:pt>
                <c:pt idx="8">
                  <c:v>90-…</c:v>
                </c:pt>
              </c:strCache>
            </c:strRef>
          </c:cat>
          <c:val>
            <c:numRef>
              <c:f>'G7'!$C$7:$C$15</c:f>
              <c:numCache>
                <c:formatCode>#\ ##0.0</c:formatCode>
                <c:ptCount val="9"/>
                <c:pt idx="0">
                  <c:v>-7.434944237918216E-2</c:v>
                </c:pt>
                <c:pt idx="1">
                  <c:v>-2.8996282527881041</c:v>
                </c:pt>
                <c:pt idx="2">
                  <c:v>-12.713754646840147</c:v>
                </c:pt>
                <c:pt idx="3">
                  <c:v>-20.074349442379184</c:v>
                </c:pt>
                <c:pt idx="4">
                  <c:v>-28.698884758364311</c:v>
                </c:pt>
                <c:pt idx="5">
                  <c:v>-22.081784386617102</c:v>
                </c:pt>
                <c:pt idx="6">
                  <c:v>-9.5910780669144984</c:v>
                </c:pt>
                <c:pt idx="7">
                  <c:v>-3.494423791821561</c:v>
                </c:pt>
                <c:pt idx="8">
                  <c:v>-0.37174721189591076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62-4C35-A5A5-D501BB37C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65"/>
        <c:axId val="1645148223"/>
        <c:axId val="1645149887"/>
      </c:barChart>
      <c:catAx>
        <c:axId val="1645148223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/>
                  <a:t>Classes d'âge</a:t>
                </a:r>
              </a:p>
            </c:rich>
          </c:tx>
          <c:layout>
            <c:manualLayout>
              <c:xMode val="edge"/>
              <c:yMode val="edge"/>
              <c:x val="1.4390066626287097E-2"/>
              <c:y val="6.229000554741383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645149887"/>
        <c:crosses val="autoZero"/>
        <c:auto val="1"/>
        <c:lblAlgn val="ctr"/>
        <c:lblOffset val="100"/>
        <c:noMultiLvlLbl val="0"/>
      </c:catAx>
      <c:valAx>
        <c:axId val="16451498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;General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645148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893240469124366E-2"/>
          <c:y val="0.90386812058587329"/>
          <c:w val="0.9701067366579178"/>
          <c:h val="7.08952863541899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ysClr val="windowText" lastClr="000000"/>
          </a:solidFill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9702696976256E-2"/>
          <c:y val="9.8279562853936228E-2"/>
          <c:w val="0.90773621712472974"/>
          <c:h val="0.655508753157668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'G8'!$B$5</c:f>
              <c:strCache>
                <c:ptCount val="1"/>
                <c:pt idx="0">
                  <c:v>Aucune formation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'G8'!$A$6:$A$12</c:f>
              <c:strCache>
                <c:ptCount val="7"/>
                <c:pt idx="0">
                  <c:v>Femmes</c:v>
                </c:pt>
                <c:pt idx="1">
                  <c:v>(0,29]</c:v>
                </c:pt>
                <c:pt idx="2">
                  <c:v>(29,39]</c:v>
                </c:pt>
                <c:pt idx="3">
                  <c:v>(39,49]</c:v>
                </c:pt>
                <c:pt idx="4">
                  <c:v>(49,59]</c:v>
                </c:pt>
                <c:pt idx="5">
                  <c:v>(59,69]</c:v>
                </c:pt>
                <c:pt idx="6">
                  <c:v>(69,…]</c:v>
                </c:pt>
              </c:strCache>
            </c:strRef>
          </c:cat>
          <c:val>
            <c:numRef>
              <c:f>'G8'!$B$6:$B$12</c:f>
              <c:numCache>
                <c:formatCode>#\ ##0.0</c:formatCode>
                <c:ptCount val="7"/>
                <c:pt idx="0">
                  <c:v>54.572490706319698</c:v>
                </c:pt>
                <c:pt idx="1">
                  <c:v>32.5</c:v>
                </c:pt>
                <c:pt idx="2">
                  <c:v>33.333333333333329</c:v>
                </c:pt>
                <c:pt idx="3">
                  <c:v>42.962962962962962</c:v>
                </c:pt>
                <c:pt idx="4">
                  <c:v>52.590673575129529</c:v>
                </c:pt>
                <c:pt idx="5">
                  <c:v>67.34006734006735</c:v>
                </c:pt>
                <c:pt idx="6">
                  <c:v>80.110497237569049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0-4AA8-8698-A26E97BEEA85}"/>
            </c:ext>
          </c:extLst>
        </c:ser>
        <c:ser>
          <c:idx val="1"/>
          <c:order val="1"/>
          <c:tx>
            <c:strRef>
              <c:f>'G8'!$C$5</c:f>
              <c:strCache>
                <c:ptCount val="1"/>
                <c:pt idx="0">
                  <c:v>Formation inférieure au niveau bac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D0-4AA8-8698-A26E97BEEA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'G8'!$A$6:$A$12</c:f>
              <c:strCache>
                <c:ptCount val="7"/>
                <c:pt idx="0">
                  <c:v>Femmes</c:v>
                </c:pt>
                <c:pt idx="1">
                  <c:v>(0,29]</c:v>
                </c:pt>
                <c:pt idx="2">
                  <c:v>(29,39]</c:v>
                </c:pt>
                <c:pt idx="3">
                  <c:v>(39,49]</c:v>
                </c:pt>
                <c:pt idx="4">
                  <c:v>(49,59]</c:v>
                </c:pt>
                <c:pt idx="5">
                  <c:v>(59,69]</c:v>
                </c:pt>
                <c:pt idx="6">
                  <c:v>(69,…]</c:v>
                </c:pt>
              </c:strCache>
            </c:strRef>
          </c:cat>
          <c:val>
            <c:numRef>
              <c:f>'G8'!$C$6:$C$12</c:f>
              <c:numCache>
                <c:formatCode>#\ ##0.0</c:formatCode>
                <c:ptCount val="7"/>
                <c:pt idx="0">
                  <c:v>15.985130111524162</c:v>
                </c:pt>
                <c:pt idx="1">
                  <c:v>0</c:v>
                </c:pt>
                <c:pt idx="2">
                  <c:v>7.0175438596491224</c:v>
                </c:pt>
                <c:pt idx="3">
                  <c:v>11.481481481481481</c:v>
                </c:pt>
                <c:pt idx="4">
                  <c:v>22.279792746113987</c:v>
                </c:pt>
                <c:pt idx="5">
                  <c:v>18.518518518518519</c:v>
                </c:pt>
                <c:pt idx="6">
                  <c:v>17.127071823204421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D0-4AA8-8698-A26E97BEEA85}"/>
            </c:ext>
          </c:extLst>
        </c:ser>
        <c:ser>
          <c:idx val="2"/>
          <c:order val="2"/>
          <c:tx>
            <c:strRef>
              <c:f>'G8'!$D$5</c:f>
              <c:strCache>
                <c:ptCount val="1"/>
                <c:pt idx="0">
                  <c:v>Niveau bac et équivalents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'G8'!$A$6:$A$12</c:f>
              <c:strCache>
                <c:ptCount val="7"/>
                <c:pt idx="0">
                  <c:v>Femmes</c:v>
                </c:pt>
                <c:pt idx="1">
                  <c:v>(0,29]</c:v>
                </c:pt>
                <c:pt idx="2">
                  <c:v>(29,39]</c:v>
                </c:pt>
                <c:pt idx="3">
                  <c:v>(39,49]</c:v>
                </c:pt>
                <c:pt idx="4">
                  <c:v>(49,59]</c:v>
                </c:pt>
                <c:pt idx="5">
                  <c:v>(59,69]</c:v>
                </c:pt>
                <c:pt idx="6">
                  <c:v>(69,…]</c:v>
                </c:pt>
              </c:strCache>
            </c:strRef>
          </c:cat>
          <c:val>
            <c:numRef>
              <c:f>'G8'!$D$6:$D$12</c:f>
              <c:numCache>
                <c:formatCode>#\ ##0.0</c:formatCode>
                <c:ptCount val="7"/>
                <c:pt idx="0">
                  <c:v>13.977695167286244</c:v>
                </c:pt>
                <c:pt idx="1">
                  <c:v>30</c:v>
                </c:pt>
                <c:pt idx="2">
                  <c:v>25.146198830409354</c:v>
                </c:pt>
                <c:pt idx="3">
                  <c:v>21.111111111111111</c:v>
                </c:pt>
                <c:pt idx="4">
                  <c:v>11.917098445595855</c:v>
                </c:pt>
                <c:pt idx="5">
                  <c:v>8.4175084175084187</c:v>
                </c:pt>
                <c:pt idx="6">
                  <c:v>2.7624309392265194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D0-4AA8-8698-A26E97BEEA85}"/>
            </c:ext>
          </c:extLst>
        </c:ser>
        <c:ser>
          <c:idx val="3"/>
          <c:order val="3"/>
          <c:tx>
            <c:strRef>
              <c:f>'G8'!$E$5</c:f>
              <c:strCache>
                <c:ptCount val="1"/>
                <c:pt idx="0">
                  <c:v>Formation supérieure au niveau bac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D0-4AA8-8698-A26E97BEEA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'G8'!$A$6:$A$12</c:f>
              <c:strCache>
                <c:ptCount val="7"/>
                <c:pt idx="0">
                  <c:v>Femmes</c:v>
                </c:pt>
                <c:pt idx="1">
                  <c:v>(0,29]</c:v>
                </c:pt>
                <c:pt idx="2">
                  <c:v>(29,39]</c:v>
                </c:pt>
                <c:pt idx="3">
                  <c:v>(39,49]</c:v>
                </c:pt>
                <c:pt idx="4">
                  <c:v>(49,59]</c:v>
                </c:pt>
                <c:pt idx="5">
                  <c:v>(59,69]</c:v>
                </c:pt>
                <c:pt idx="6">
                  <c:v>(69,…]</c:v>
                </c:pt>
              </c:strCache>
            </c:strRef>
          </c:cat>
          <c:val>
            <c:numRef>
              <c:f>'G8'!$E$6:$E$12</c:f>
              <c:numCache>
                <c:formatCode>#\ ##0.0</c:formatCode>
                <c:ptCount val="7"/>
                <c:pt idx="0">
                  <c:v>15.464684014869889</c:v>
                </c:pt>
                <c:pt idx="1">
                  <c:v>37.5</c:v>
                </c:pt>
                <c:pt idx="2">
                  <c:v>34.502923976608187</c:v>
                </c:pt>
                <c:pt idx="3">
                  <c:v>24.444444444444443</c:v>
                </c:pt>
                <c:pt idx="4">
                  <c:v>13.212435233160621</c:v>
                </c:pt>
                <c:pt idx="5">
                  <c:v>5.7239057239057241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D0-4AA8-8698-A26E97BEE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81112271"/>
        <c:axId val="681122255"/>
      </c:barChart>
      <c:catAx>
        <c:axId val="6811122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81122255"/>
        <c:crosses val="autoZero"/>
        <c:auto val="1"/>
        <c:lblAlgn val="ctr"/>
        <c:lblOffset val="100"/>
        <c:noMultiLvlLbl val="0"/>
      </c:catAx>
      <c:valAx>
        <c:axId val="681122255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 sz="850" baseline="0"/>
                  <a:t>%</a:t>
                </a:r>
              </a:p>
            </c:rich>
          </c:tx>
          <c:layout>
            <c:manualLayout>
              <c:xMode val="edge"/>
              <c:yMode val="edge"/>
              <c:x val="5.6178500683017489E-2"/>
              <c:y val="1.14356560889834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50" b="0" i="0" u="none" strike="noStrike" kern="1200" baseline="0">
                  <a:solidFill>
                    <a:sysClr val="windowText" lastClr="000000"/>
                  </a:solidFill>
                  <a:latin typeface="Marianne" panose="02000000000000000000" pitchFamily="50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811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393610655959225E-2"/>
          <c:y val="0.88305458814956461"/>
          <c:w val="0.96259545307995686"/>
          <c:h val="0.11694541185043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Marianne" panose="02000000000000000000" pitchFamily="50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r>
              <a:rPr lang="fr-FR" sz="1200" b="1" baseline="0"/>
              <a:t>Femmes</a:t>
            </a:r>
          </a:p>
        </c:rich>
      </c:tx>
      <c:layout>
        <c:manualLayout>
          <c:xMode val="edge"/>
          <c:yMode val="edge"/>
          <c:x val="0.37568005674078353"/>
          <c:y val="4.37578773529209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5473869665925727"/>
          <c:y val="0.13828130384583123"/>
          <c:w val="0.61776438197952965"/>
          <c:h val="0.55098727708994621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F3F-45EB-8564-081060944ACB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F3F-45EB-8564-081060944ACB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F3F-45EB-8564-081060944ACB}"/>
              </c:ext>
            </c:extLst>
          </c:dPt>
          <c:dPt>
            <c:idx val="3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F3F-45EB-8564-081060944ACB}"/>
              </c:ext>
            </c:extLst>
          </c:dPt>
          <c:dLbls>
            <c:dLbl>
              <c:idx val="0"/>
              <c:layout>
                <c:manualLayout>
                  <c:x val="-0.1535111111111111"/>
                  <c:y val="3.9742636337124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3F-45EB-8564-081060944ACB}"/>
                </c:ext>
              </c:extLst>
            </c:dLbl>
            <c:dLbl>
              <c:idx val="1"/>
              <c:layout>
                <c:manualLayout>
                  <c:x val="-1.2330659672235161E-2"/>
                  <c:y val="-1.4966814079746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F3F-45EB-8564-081060944ACB}"/>
                </c:ext>
              </c:extLst>
            </c:dLbl>
            <c:dLbl>
              <c:idx val="2"/>
              <c:layout>
                <c:manualLayout>
                  <c:x val="9.9103528725575971E-2"/>
                  <c:y val="-0.1590059055118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F3F-45EB-8564-081060944ACB}"/>
                </c:ext>
              </c:extLst>
            </c:dLbl>
            <c:dLbl>
              <c:idx val="3"/>
              <c:layout>
                <c:manualLayout>
                  <c:x val="9.3622863808690573E-2"/>
                  <c:y val="0.13006889763779528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F3F-45EB-8564-081060944AC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'G9'!$B$5:$E$5</c:f>
              <c:strCache>
                <c:ptCount val="4"/>
                <c:pt idx="0">
                  <c:v>Exploitation individuelle</c:v>
                </c:pt>
                <c:pt idx="1">
                  <c:v>GAEC</c:v>
                </c:pt>
                <c:pt idx="2">
                  <c:v>EARL</c:v>
                </c:pt>
                <c:pt idx="3">
                  <c:v>Autres personnes morales (SCEA, SA, SARL, SAS...)</c:v>
                </c:pt>
              </c:strCache>
            </c:strRef>
          </c:cat>
          <c:val>
            <c:numRef>
              <c:f>'G9'!$B$6:$E$6</c:f>
              <c:numCache>
                <c:formatCode>0.0</c:formatCode>
                <c:ptCount val="4"/>
                <c:pt idx="0">
                  <c:v>44.91017964071856</c:v>
                </c:pt>
                <c:pt idx="1">
                  <c:v>1.1976047904191618</c:v>
                </c:pt>
                <c:pt idx="2">
                  <c:v>27.784431137724553</c:v>
                </c:pt>
                <c:pt idx="3">
                  <c:v>26.107784431137723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3F-45EB-8564-081060944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5.7058273120132078E-2"/>
          <c:y val="0.72499296080544418"/>
          <c:w val="0.86167457195812014"/>
          <c:h val="0.262486622858922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r>
              <a:rPr lang="fr-FR" sz="1200" b="1" baseline="0"/>
              <a:t>Hommes</a:t>
            </a:r>
          </a:p>
        </c:rich>
      </c:tx>
      <c:layout>
        <c:manualLayout>
          <c:xMode val="edge"/>
          <c:yMode val="edge"/>
          <c:x val="0.45507552567903631"/>
          <c:y val="3.71928600394408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0845400465912847"/>
          <c:y val="9.8387904232759851E-2"/>
          <c:w val="0.78125269625490668"/>
          <c:h val="0.60690511143734149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33-43BD-9105-A120C3C53C18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33-43BD-9105-A120C3C53C18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C33-43BD-9105-A120C3C53C18}"/>
              </c:ext>
            </c:extLst>
          </c:dPt>
          <c:dPt>
            <c:idx val="3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C33-43BD-9105-A120C3C53C18}"/>
              </c:ext>
            </c:extLst>
          </c:dPt>
          <c:dLbls>
            <c:dLbl>
              <c:idx val="0"/>
              <c:layout>
                <c:manualLayout>
                  <c:x val="-0.19580716967341108"/>
                  <c:y val="8.103674540682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33-43BD-9105-A120C3C53C18}"/>
                </c:ext>
              </c:extLst>
            </c:dLbl>
            <c:dLbl>
              <c:idx val="1"/>
              <c:layout>
                <c:manualLayout>
                  <c:x val="-2.9672356830296183E-2"/>
                  <c:y val="-8.21753050099506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33-43BD-9105-A120C3C53C18}"/>
                </c:ext>
              </c:extLst>
            </c:dLbl>
            <c:dLbl>
              <c:idx val="2"/>
              <c:layout>
                <c:manualLayout>
                  <c:x val="0.13447589620917638"/>
                  <c:y val="-0.187319918343540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33-43BD-9105-A120C3C53C18}"/>
                </c:ext>
              </c:extLst>
            </c:dLbl>
            <c:dLbl>
              <c:idx val="3"/>
              <c:layout>
                <c:manualLayout>
                  <c:x val="0.15896690919964118"/>
                  <c:y val="0.168066127150772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C33-43BD-9105-A120C3C53C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'G9'!$B$5:$E$5</c:f>
              <c:strCache>
                <c:ptCount val="4"/>
                <c:pt idx="0">
                  <c:v>Exploitation individuelle</c:v>
                </c:pt>
                <c:pt idx="1">
                  <c:v>GAEC</c:v>
                </c:pt>
                <c:pt idx="2">
                  <c:v>EARL</c:v>
                </c:pt>
                <c:pt idx="3">
                  <c:v>Autres personnes morales (SCEA, SA, SARL, SAS...)</c:v>
                </c:pt>
              </c:strCache>
            </c:strRef>
          </c:cat>
          <c:val>
            <c:numRef>
              <c:f>'G9'!$B$7:$E$7</c:f>
              <c:numCache>
                <c:formatCode>0.0</c:formatCode>
                <c:ptCount val="4"/>
                <c:pt idx="0">
                  <c:v>38.941504178272979</c:v>
                </c:pt>
                <c:pt idx="1">
                  <c:v>2.6183844011142061</c:v>
                </c:pt>
                <c:pt idx="2">
                  <c:v>33.788300835654596</c:v>
                </c:pt>
                <c:pt idx="3">
                  <c:v>24.651810584958216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33-43BD-9105-A120C3C53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'G10'!$C$5</c:f>
              <c:strCache>
                <c:ptCount val="1"/>
                <c:pt idx="0">
                  <c:v>Part des femmes (%)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'G10'!$A$6:$A$16</c:f>
              <c:strCache>
                <c:ptCount val="11"/>
                <c:pt idx="0">
                  <c:v>Exploitations bovines — lait, élevage et viande combinés*</c:v>
                </c:pt>
                <c:pt idx="1">
                  <c:v>Exploitations polyculture et/ou polyélevage</c:v>
                </c:pt>
                <c:pt idx="2">
                  <c:v>Spécialisées cultures fruitières ou autres cultures permanentes</c:v>
                </c:pt>
                <c:pt idx="3">
                  <c:v>Spécialisées grandes cultures</c:v>
                </c:pt>
                <c:pt idx="4">
                  <c:v>Spécialisées porcins et/ou volailles </c:v>
                </c:pt>
                <c:pt idx="5">
                  <c:v>Spécialisées maraîchage ou horticulture</c:v>
                </c:pt>
                <c:pt idx="6">
                  <c:v>Spécialisées bovins élevage et viande**</c:v>
                </c:pt>
                <c:pt idx="7">
                  <c:v>Spécialisées viticulture**</c:v>
                </c:pt>
                <c:pt idx="8">
                  <c:v>Autres**</c:v>
                </c:pt>
                <c:pt idx="9">
                  <c:v>Spécialisées bovins lait</c:v>
                </c:pt>
                <c:pt idx="10">
                  <c:v>Exploitations avec ovins et/ou caprins et/ou autres herbivores</c:v>
                </c:pt>
              </c:strCache>
            </c:strRef>
          </c:cat>
          <c:val>
            <c:numRef>
              <c:f>'G10'!$C$6:$C$16</c:f>
              <c:numCache>
                <c:formatCode>0.0</c:formatCode>
                <c:ptCount val="11"/>
                <c:pt idx="1">
                  <c:v>22.395833333333336</c:v>
                </c:pt>
                <c:pt idx="2">
                  <c:v>23.287671232876711</c:v>
                </c:pt>
                <c:pt idx="3">
                  <c:v>23.465369469539034</c:v>
                </c:pt>
                <c:pt idx="4">
                  <c:v>23.636363636363637</c:v>
                </c:pt>
                <c:pt idx="5">
                  <c:v>23.821989528795811</c:v>
                </c:pt>
                <c:pt idx="6">
                  <c:v>25.925925925925924</c:v>
                </c:pt>
                <c:pt idx="7">
                  <c:v>30.434782608695656</c:v>
                </c:pt>
                <c:pt idx="8">
                  <c:v>31.818181818181817</c:v>
                </c:pt>
                <c:pt idx="9">
                  <c:v>38.775510204081634</c:v>
                </c:pt>
                <c:pt idx="10">
                  <c:v>46.89265536723164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A6-45E1-A094-1FF72CD5E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02409776"/>
        <c:axId val="1402401040"/>
      </c:barChart>
      <c:catAx>
        <c:axId val="1402409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4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402401040"/>
        <c:crosses val="autoZero"/>
        <c:auto val="1"/>
        <c:lblAlgn val="ctr"/>
        <c:lblOffset val="100"/>
        <c:noMultiLvlLbl val="0"/>
      </c:catAx>
      <c:valAx>
        <c:axId val="140240104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40240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710833396580615E-2"/>
          <c:y val="9.2592592592592587E-2"/>
          <c:w val="0.89973361773105465"/>
          <c:h val="0.68990303295421407"/>
        </c:manualLayout>
      </c:layout>
      <c:barChart>
        <c:barDir val="col"/>
        <c:grouping val="clustered"/>
        <c:varyColors val="0"/>
        <c:ser>
          <c:idx val="0"/>
          <c:order val="0"/>
          <c:tx>
            <c:v>Total SIQO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'G11'!$A$6:$A$19</c:f>
              <c:strCache>
                <c:ptCount val="14"/>
                <c:pt idx="0">
                  <c:v>Femmes</c:v>
                </c:pt>
                <c:pt idx="1">
                  <c:v>(0,29]</c:v>
                </c:pt>
                <c:pt idx="2">
                  <c:v>(29,39]</c:v>
                </c:pt>
                <c:pt idx="3">
                  <c:v>(39,49]</c:v>
                </c:pt>
                <c:pt idx="4">
                  <c:v>(49,59]</c:v>
                </c:pt>
                <c:pt idx="5">
                  <c:v>(59,69]</c:v>
                </c:pt>
                <c:pt idx="6">
                  <c:v>(69,…]</c:v>
                </c:pt>
                <c:pt idx="7">
                  <c:v>Hommes</c:v>
                </c:pt>
                <c:pt idx="8">
                  <c:v>(0,29]</c:v>
                </c:pt>
                <c:pt idx="9">
                  <c:v>(29,39]</c:v>
                </c:pt>
                <c:pt idx="10">
                  <c:v>(39,49]</c:v>
                </c:pt>
                <c:pt idx="11">
                  <c:v>(49,59]</c:v>
                </c:pt>
                <c:pt idx="12">
                  <c:v>(59,69]</c:v>
                </c:pt>
                <c:pt idx="13">
                  <c:v>(69,…]</c:v>
                </c:pt>
              </c:strCache>
            </c:strRef>
          </c:cat>
          <c:val>
            <c:numRef>
              <c:f>'G11'!$B$6:$B$19</c:f>
              <c:numCache>
                <c:formatCode>0.0</c:formatCode>
                <c:ptCount val="14"/>
                <c:pt idx="0">
                  <c:v>17.918215613382898</c:v>
                </c:pt>
                <c:pt idx="1">
                  <c:v>27.500000000000004</c:v>
                </c:pt>
                <c:pt idx="2">
                  <c:v>24.561403508771928</c:v>
                </c:pt>
                <c:pt idx="3">
                  <c:v>19.25925925925926</c:v>
                </c:pt>
                <c:pt idx="4">
                  <c:v>18.393782383419687</c:v>
                </c:pt>
                <c:pt idx="5">
                  <c:v>15.488215488215488</c:v>
                </c:pt>
                <c:pt idx="6">
                  <c:v>10.497237569060774</c:v>
                </c:pt>
                <c:pt idx="7">
                  <c:v>17.034548944337814</c:v>
                </c:pt>
                <c:pt idx="8">
                  <c:v>22.346368715083798</c:v>
                </c:pt>
                <c:pt idx="9">
                  <c:v>24.525316455696203</c:v>
                </c:pt>
                <c:pt idx="10">
                  <c:v>20.469798657718123</c:v>
                </c:pt>
                <c:pt idx="11">
                  <c:v>14.78927203065134</c:v>
                </c:pt>
                <c:pt idx="12">
                  <c:v>12.718786464410737</c:v>
                </c:pt>
                <c:pt idx="13">
                  <c:v>9.9667774086378742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3-41E8-8BA4-753FDD26CF66}"/>
            </c:ext>
          </c:extLst>
        </c:ser>
        <c:ser>
          <c:idx val="1"/>
          <c:order val="1"/>
          <c:tx>
            <c:v>AB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'G11'!$A$6:$A$19</c:f>
              <c:strCache>
                <c:ptCount val="14"/>
                <c:pt idx="0">
                  <c:v>Femmes</c:v>
                </c:pt>
                <c:pt idx="1">
                  <c:v>(0,29]</c:v>
                </c:pt>
                <c:pt idx="2">
                  <c:v>(29,39]</c:v>
                </c:pt>
                <c:pt idx="3">
                  <c:v>(39,49]</c:v>
                </c:pt>
                <c:pt idx="4">
                  <c:v>(49,59]</c:v>
                </c:pt>
                <c:pt idx="5">
                  <c:v>(59,69]</c:v>
                </c:pt>
                <c:pt idx="6">
                  <c:v>(69,…]</c:v>
                </c:pt>
                <c:pt idx="7">
                  <c:v>Hommes</c:v>
                </c:pt>
                <c:pt idx="8">
                  <c:v>(0,29]</c:v>
                </c:pt>
                <c:pt idx="9">
                  <c:v>(29,39]</c:v>
                </c:pt>
                <c:pt idx="10">
                  <c:v>(39,49]</c:v>
                </c:pt>
                <c:pt idx="11">
                  <c:v>(49,59]</c:v>
                </c:pt>
                <c:pt idx="12">
                  <c:v>(59,69]</c:v>
                </c:pt>
                <c:pt idx="13">
                  <c:v>(69,…]</c:v>
                </c:pt>
              </c:strCache>
            </c:strRef>
          </c:cat>
          <c:val>
            <c:numRef>
              <c:f>'G11'!$C$6:$C$19</c:f>
              <c:numCache>
                <c:formatCode>0.0</c:formatCode>
                <c:ptCount val="14"/>
                <c:pt idx="0">
                  <c:v>11.003717472118959</c:v>
                </c:pt>
                <c:pt idx="1">
                  <c:v>22.5</c:v>
                </c:pt>
                <c:pt idx="2">
                  <c:v>16.959064327485379</c:v>
                </c:pt>
                <c:pt idx="3">
                  <c:v>12.222222222222221</c:v>
                </c:pt>
                <c:pt idx="4">
                  <c:v>11.658031088082902</c:v>
                </c:pt>
                <c:pt idx="5">
                  <c:v>8.4175084175084187</c:v>
                </c:pt>
                <c:pt idx="6">
                  <c:v>3.867403314917127</c:v>
                </c:pt>
                <c:pt idx="7">
                  <c:v>10.340690978886755</c:v>
                </c:pt>
                <c:pt idx="8">
                  <c:v>14.52513966480447</c:v>
                </c:pt>
                <c:pt idx="9">
                  <c:v>15.664556962025317</c:v>
                </c:pt>
                <c:pt idx="10">
                  <c:v>13.199105145413871</c:v>
                </c:pt>
                <c:pt idx="11">
                  <c:v>8.8122605363984672</c:v>
                </c:pt>
                <c:pt idx="12">
                  <c:v>6.8844807467911311</c:v>
                </c:pt>
                <c:pt idx="13">
                  <c:v>4.6511627906976747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03-41E8-8BA4-753FDD26C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8196736"/>
        <c:axId val="1228205888"/>
      </c:barChart>
      <c:catAx>
        <c:axId val="12281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228205888"/>
        <c:crosses val="autoZero"/>
        <c:auto val="1"/>
        <c:lblAlgn val="ctr"/>
        <c:lblOffset val="100"/>
        <c:noMultiLvlLbl val="0"/>
      </c:catAx>
      <c:valAx>
        <c:axId val="12282058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 sz="1000" baseline="0"/>
                  <a:t>%</a:t>
                </a:r>
              </a:p>
            </c:rich>
          </c:tx>
          <c:layout>
            <c:manualLayout>
              <c:xMode val="edge"/>
              <c:yMode val="edge"/>
              <c:x val="4.339974302760366E-2"/>
              <c:y val="7.153069165307023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22819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425991376642302"/>
          <c:y val="1.4558544765237684E-2"/>
          <c:w val="0.31259092025570423"/>
          <c:h val="7.8034047827354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891294838145238E-2"/>
          <c:y val="8.3847898642299329E-2"/>
          <c:w val="0.88655314960629916"/>
          <c:h val="0.481458475098020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'G12'!$A$6</c:f>
              <c:strCache>
                <c:ptCount val="1"/>
                <c:pt idx="0">
                  <c:v>Moins d'un quart temps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'G12'!$B$5:$H$5</c:f>
              <c:strCache>
                <c:ptCount val="7"/>
                <c:pt idx="0">
                  <c:v>Femmes</c:v>
                </c:pt>
                <c:pt idx="1">
                  <c:v>(0,29]</c:v>
                </c:pt>
                <c:pt idx="2">
                  <c:v>(29,39]</c:v>
                </c:pt>
                <c:pt idx="3">
                  <c:v>(39,49]</c:v>
                </c:pt>
                <c:pt idx="4">
                  <c:v>(49,59]</c:v>
                </c:pt>
                <c:pt idx="5">
                  <c:v>(59,69]</c:v>
                </c:pt>
                <c:pt idx="6">
                  <c:v>(69,…]</c:v>
                </c:pt>
              </c:strCache>
            </c:strRef>
          </c:cat>
          <c:val>
            <c:numRef>
              <c:f>'G12'!$B$6:$H$6</c:f>
              <c:numCache>
                <c:formatCode>#\ ##0.0</c:formatCode>
                <c:ptCount val="7"/>
                <c:pt idx="0">
                  <c:v>23.271375464684017</c:v>
                </c:pt>
                <c:pt idx="1">
                  <c:v>22.5</c:v>
                </c:pt>
                <c:pt idx="2">
                  <c:v>16.374269005847953</c:v>
                </c:pt>
                <c:pt idx="3">
                  <c:v>19.62962962962963</c:v>
                </c:pt>
                <c:pt idx="4">
                  <c:v>18.393782383419687</c:v>
                </c:pt>
                <c:pt idx="5">
                  <c:v>21.885521885521886</c:v>
                </c:pt>
                <c:pt idx="6">
                  <c:v>48.066298342541437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8-453D-BCAD-25CAE8457050}"/>
            </c:ext>
          </c:extLst>
        </c:ser>
        <c:ser>
          <c:idx val="1"/>
          <c:order val="1"/>
          <c:tx>
            <c:strRef>
              <c:f>'G12'!$A$7</c:f>
              <c:strCache>
                <c:ptCount val="1"/>
                <c:pt idx="0">
                  <c:v>D'un quart à moins d'un mi-temps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'G12'!$B$5:$H$5</c:f>
              <c:strCache>
                <c:ptCount val="7"/>
                <c:pt idx="0">
                  <c:v>Femmes</c:v>
                </c:pt>
                <c:pt idx="1">
                  <c:v>(0,29]</c:v>
                </c:pt>
                <c:pt idx="2">
                  <c:v>(29,39]</c:v>
                </c:pt>
                <c:pt idx="3">
                  <c:v>(39,49]</c:v>
                </c:pt>
                <c:pt idx="4">
                  <c:v>(49,59]</c:v>
                </c:pt>
                <c:pt idx="5">
                  <c:v>(59,69]</c:v>
                </c:pt>
                <c:pt idx="6">
                  <c:v>(69,…]</c:v>
                </c:pt>
              </c:strCache>
            </c:strRef>
          </c:cat>
          <c:val>
            <c:numRef>
              <c:f>'G12'!$B$7:$H$7</c:f>
              <c:numCache>
                <c:formatCode>#\ ##0.0</c:formatCode>
                <c:ptCount val="7"/>
                <c:pt idx="0">
                  <c:v>8.5501858736059475</c:v>
                </c:pt>
                <c:pt idx="1">
                  <c:v>2.5</c:v>
                </c:pt>
                <c:pt idx="2">
                  <c:v>6.4327485380116958</c:v>
                </c:pt>
                <c:pt idx="3">
                  <c:v>8.1481481481481488</c:v>
                </c:pt>
                <c:pt idx="4">
                  <c:v>9.3264248704663206</c:v>
                </c:pt>
                <c:pt idx="5">
                  <c:v>10.774410774410773</c:v>
                </c:pt>
                <c:pt idx="6">
                  <c:v>7.1823204419889501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98-453D-BCAD-25CAE8457050}"/>
            </c:ext>
          </c:extLst>
        </c:ser>
        <c:ser>
          <c:idx val="2"/>
          <c:order val="2"/>
          <c:tx>
            <c:strRef>
              <c:f>'G12'!$A$8</c:f>
              <c:strCache>
                <c:ptCount val="1"/>
                <c:pt idx="0">
                  <c:v>Un mi-temps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'G12'!$B$5:$H$5</c:f>
              <c:strCache>
                <c:ptCount val="7"/>
                <c:pt idx="0">
                  <c:v>Femmes</c:v>
                </c:pt>
                <c:pt idx="1">
                  <c:v>(0,29]</c:v>
                </c:pt>
                <c:pt idx="2">
                  <c:v>(29,39]</c:v>
                </c:pt>
                <c:pt idx="3">
                  <c:v>(39,49]</c:v>
                </c:pt>
                <c:pt idx="4">
                  <c:v>(49,59]</c:v>
                </c:pt>
                <c:pt idx="5">
                  <c:v>(59,69]</c:v>
                </c:pt>
                <c:pt idx="6">
                  <c:v>(69,…]</c:v>
                </c:pt>
              </c:strCache>
            </c:strRef>
          </c:cat>
          <c:val>
            <c:numRef>
              <c:f>'G12'!$B$8:$H$8</c:f>
              <c:numCache>
                <c:formatCode>#\ ##0.0</c:formatCode>
                <c:ptCount val="7"/>
                <c:pt idx="0">
                  <c:v>12.713754646840147</c:v>
                </c:pt>
                <c:pt idx="1">
                  <c:v>12.5</c:v>
                </c:pt>
                <c:pt idx="2">
                  <c:v>12.280701754385964</c:v>
                </c:pt>
                <c:pt idx="3">
                  <c:v>12.962962962962962</c:v>
                </c:pt>
                <c:pt idx="4">
                  <c:v>13.471502590673575</c:v>
                </c:pt>
                <c:pt idx="5">
                  <c:v>13.131313131313133</c:v>
                </c:pt>
                <c:pt idx="6">
                  <c:v>10.497237569060774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98-453D-BCAD-25CAE8457050}"/>
            </c:ext>
          </c:extLst>
        </c:ser>
        <c:ser>
          <c:idx val="3"/>
          <c:order val="3"/>
          <c:tx>
            <c:strRef>
              <c:f>'G12'!$A$9</c:f>
              <c:strCache>
                <c:ptCount val="1"/>
                <c:pt idx="0">
                  <c:v>De plus d'un mi-temps à moins de 3/4 temps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'G12'!$B$5:$H$5</c:f>
              <c:strCache>
                <c:ptCount val="7"/>
                <c:pt idx="0">
                  <c:v>Femmes</c:v>
                </c:pt>
                <c:pt idx="1">
                  <c:v>(0,29]</c:v>
                </c:pt>
                <c:pt idx="2">
                  <c:v>(29,39]</c:v>
                </c:pt>
                <c:pt idx="3">
                  <c:v>(39,49]</c:v>
                </c:pt>
                <c:pt idx="4">
                  <c:v>(49,59]</c:v>
                </c:pt>
                <c:pt idx="5">
                  <c:v>(59,69]</c:v>
                </c:pt>
                <c:pt idx="6">
                  <c:v>(69,…]</c:v>
                </c:pt>
              </c:strCache>
            </c:strRef>
          </c:cat>
          <c:val>
            <c:numRef>
              <c:f>'G12'!$B$9:$H$9</c:f>
              <c:numCache>
                <c:formatCode>#\ ##0.0</c:formatCode>
                <c:ptCount val="7"/>
                <c:pt idx="0">
                  <c:v>3.3457249070631967</c:v>
                </c:pt>
                <c:pt idx="1">
                  <c:v>2.5</c:v>
                </c:pt>
                <c:pt idx="2">
                  <c:v>1.1695906432748537</c:v>
                </c:pt>
                <c:pt idx="3">
                  <c:v>2.9629629629629632</c:v>
                </c:pt>
                <c:pt idx="4">
                  <c:v>3.8860103626943006</c:v>
                </c:pt>
                <c:pt idx="5">
                  <c:v>5.3872053872053867</c:v>
                </c:pt>
                <c:pt idx="6">
                  <c:v>1.6574585635359116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98-453D-BCAD-25CAE8457050}"/>
            </c:ext>
          </c:extLst>
        </c:ser>
        <c:ser>
          <c:idx val="4"/>
          <c:order val="4"/>
          <c:tx>
            <c:strRef>
              <c:f>'G12'!$A$10</c:f>
              <c:strCache>
                <c:ptCount val="1"/>
                <c:pt idx="0">
                  <c:v>De 3/4 temps à moins d'un temps complet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'G12'!$B$5:$H$5</c:f>
              <c:strCache>
                <c:ptCount val="7"/>
                <c:pt idx="0">
                  <c:v>Femmes</c:v>
                </c:pt>
                <c:pt idx="1">
                  <c:v>(0,29]</c:v>
                </c:pt>
                <c:pt idx="2">
                  <c:v>(29,39]</c:v>
                </c:pt>
                <c:pt idx="3">
                  <c:v>(39,49]</c:v>
                </c:pt>
                <c:pt idx="4">
                  <c:v>(49,59]</c:v>
                </c:pt>
                <c:pt idx="5">
                  <c:v>(59,69]</c:v>
                </c:pt>
                <c:pt idx="6">
                  <c:v>(69,…]</c:v>
                </c:pt>
              </c:strCache>
            </c:strRef>
          </c:cat>
          <c:val>
            <c:numRef>
              <c:f>'G12'!$B$10:$H$10</c:f>
              <c:numCache>
                <c:formatCode>#\ ##0.0</c:formatCode>
                <c:ptCount val="7"/>
                <c:pt idx="0">
                  <c:v>4.4609665427509295</c:v>
                </c:pt>
                <c:pt idx="1">
                  <c:v>2.5</c:v>
                </c:pt>
                <c:pt idx="2">
                  <c:v>2.9239766081871341</c:v>
                </c:pt>
                <c:pt idx="3">
                  <c:v>8.8888888888888893</c:v>
                </c:pt>
                <c:pt idx="4">
                  <c:v>4.9222797927461137</c:v>
                </c:pt>
                <c:pt idx="5">
                  <c:v>3.3670033670033668</c:v>
                </c:pt>
                <c:pt idx="6">
                  <c:v>0.55248618784530379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98-453D-BCAD-25CAE8457050}"/>
            </c:ext>
          </c:extLst>
        </c:ser>
        <c:ser>
          <c:idx val="5"/>
          <c:order val="5"/>
          <c:tx>
            <c:strRef>
              <c:f>'G12'!$A$11</c:f>
              <c:strCache>
                <c:ptCount val="1"/>
                <c:pt idx="0">
                  <c:v>Temps complet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'G12'!$B$5:$H$5</c:f>
              <c:strCache>
                <c:ptCount val="7"/>
                <c:pt idx="0">
                  <c:v>Femmes</c:v>
                </c:pt>
                <c:pt idx="1">
                  <c:v>(0,29]</c:v>
                </c:pt>
                <c:pt idx="2">
                  <c:v>(29,39]</c:v>
                </c:pt>
                <c:pt idx="3">
                  <c:v>(39,49]</c:v>
                </c:pt>
                <c:pt idx="4">
                  <c:v>(49,59]</c:v>
                </c:pt>
                <c:pt idx="5">
                  <c:v>(59,69]</c:v>
                </c:pt>
                <c:pt idx="6">
                  <c:v>(69,…]</c:v>
                </c:pt>
              </c:strCache>
            </c:strRef>
          </c:cat>
          <c:val>
            <c:numRef>
              <c:f>'G12'!$B$11:$H$11</c:f>
              <c:numCache>
                <c:formatCode>#\ ##0.0</c:formatCode>
                <c:ptCount val="7"/>
                <c:pt idx="0">
                  <c:v>47.657992565055764</c:v>
                </c:pt>
                <c:pt idx="1">
                  <c:v>57.499999999999993</c:v>
                </c:pt>
                <c:pt idx="2">
                  <c:v>60.818713450292393</c:v>
                </c:pt>
                <c:pt idx="3">
                  <c:v>47.407407407407412</c:v>
                </c:pt>
                <c:pt idx="4">
                  <c:v>50</c:v>
                </c:pt>
                <c:pt idx="5">
                  <c:v>45.454545454545453</c:v>
                </c:pt>
                <c:pt idx="6">
                  <c:v>32.044198895027627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98-453D-BCAD-25CAE8457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3308463"/>
        <c:axId val="333312623"/>
      </c:barChart>
      <c:catAx>
        <c:axId val="3333084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333312623"/>
        <c:crosses val="autoZero"/>
        <c:auto val="1"/>
        <c:lblAlgn val="ctr"/>
        <c:lblOffset val="100"/>
        <c:noMultiLvlLbl val="0"/>
      </c:catAx>
      <c:valAx>
        <c:axId val="333312623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 baseline="0"/>
                  <a:t>%</a:t>
                </a:r>
              </a:p>
            </c:rich>
          </c:tx>
          <c:layout>
            <c:manualLayout>
              <c:xMode val="edge"/>
              <c:yMode val="edge"/>
              <c:x val="5.3035343118497912E-2"/>
              <c:y val="3.661417322834645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333308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6528336735685822"/>
          <c:w val="1"/>
          <c:h val="0.309506306180753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282448974796423E-2"/>
          <c:y val="0.12393787308888334"/>
          <c:w val="0.88216201178734444"/>
          <c:h val="0.76836894318767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'G13'!$A$6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'G13'!$B$5:$C$5</c:f>
              <c:strCache>
                <c:ptCount val="2"/>
                <c:pt idx="0">
                  <c:v>Avec le conjoint</c:v>
                </c:pt>
                <c:pt idx="1">
                  <c:v>Avec un autre membre de la famille</c:v>
                </c:pt>
              </c:strCache>
            </c:strRef>
          </c:cat>
          <c:val>
            <c:numRef>
              <c:f>'G13'!$B$6:$C$6</c:f>
              <c:numCache>
                <c:formatCode>0.0</c:formatCode>
                <c:ptCount val="2"/>
                <c:pt idx="0">
                  <c:v>75.331774358294339</c:v>
                </c:pt>
                <c:pt idx="1">
                  <c:v>24.668225641705643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B-4E8E-BD2B-88F936BAD730}"/>
            </c:ext>
          </c:extLst>
        </c:ser>
        <c:ser>
          <c:idx val="1"/>
          <c:order val="1"/>
          <c:tx>
            <c:strRef>
              <c:f>'G13'!$A$7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'G13'!$B$5:$C$5</c:f>
              <c:strCache>
                <c:ptCount val="2"/>
                <c:pt idx="0">
                  <c:v>Avec le conjoint</c:v>
                </c:pt>
                <c:pt idx="1">
                  <c:v>Avec un autre membre de la famille</c:v>
                </c:pt>
              </c:strCache>
            </c:strRef>
          </c:cat>
          <c:val>
            <c:numRef>
              <c:f>'G13'!$B$7:$C$7</c:f>
              <c:numCache>
                <c:formatCode>0.0</c:formatCode>
                <c:ptCount val="2"/>
                <c:pt idx="0">
                  <c:v>12.964834253265773</c:v>
                </c:pt>
                <c:pt idx="1">
                  <c:v>87.035165746734222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2B-4E8E-BD2B-88F936BAD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"/>
        <c:axId val="90801440"/>
        <c:axId val="90803104"/>
      </c:barChart>
      <c:catAx>
        <c:axId val="9080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90803104"/>
        <c:crosses val="autoZero"/>
        <c:auto val="1"/>
        <c:lblAlgn val="ctr"/>
        <c:lblOffset val="100"/>
        <c:noMultiLvlLbl val="0"/>
      </c:catAx>
      <c:valAx>
        <c:axId val="908031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 sz="1000" baseline="0"/>
                  <a:t>%</a:t>
                </a:r>
              </a:p>
            </c:rich>
          </c:tx>
          <c:layout>
            <c:manualLayout>
              <c:xMode val="edge"/>
              <c:yMode val="edge"/>
              <c:x val="7.5300306443666976E-2"/>
              <c:y val="2.923261862269804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9080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92890840924842"/>
          <c:y val="3.2407407407407406E-2"/>
          <c:w val="0.60266631040154972"/>
          <c:h val="7.8034047827354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5920502607384"/>
          <c:y val="9.8448351520944458E-2"/>
          <c:w val="0.85398025623621998"/>
          <c:h val="0.712714498432443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'G14'!$A$6</c:f>
              <c:strCache>
                <c:ptCount val="1"/>
                <c:pt idx="0">
                  <c:v>moins de 40 ans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'G14'!$B$5:$C$5</c:f>
              <c:strCache>
                <c:ptCount val="2"/>
                <c:pt idx="0">
                  <c:v>Femmes</c:v>
                </c:pt>
                <c:pt idx="1">
                  <c:v>Hommes</c:v>
                </c:pt>
              </c:strCache>
            </c:strRef>
          </c:cat>
          <c:val>
            <c:numRef>
              <c:f>'G14'!$B$6:$C$6</c:f>
              <c:numCache>
                <c:formatCode>0.0</c:formatCode>
                <c:ptCount val="2"/>
                <c:pt idx="0">
                  <c:v>33.799999999999997</c:v>
                </c:pt>
                <c:pt idx="1">
                  <c:v>52.2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F-4F6D-BF3C-A06D8DB64F2F}"/>
            </c:ext>
          </c:extLst>
        </c:ser>
        <c:ser>
          <c:idx val="0"/>
          <c:order val="1"/>
          <c:tx>
            <c:strRef>
              <c:f>'G14'!$A$7</c:f>
              <c:strCache>
                <c:ptCount val="1"/>
                <c:pt idx="0">
                  <c:v>40-59 ans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'G14'!$B$5:$C$5</c:f>
              <c:strCache>
                <c:ptCount val="2"/>
                <c:pt idx="0">
                  <c:v>Femmes</c:v>
                </c:pt>
                <c:pt idx="1">
                  <c:v>Hommes</c:v>
                </c:pt>
              </c:strCache>
            </c:strRef>
          </c:cat>
          <c:val>
            <c:numRef>
              <c:f>'G14'!$B$7:$C$7</c:f>
              <c:numCache>
                <c:formatCode>0.0</c:formatCode>
                <c:ptCount val="2"/>
                <c:pt idx="0">
                  <c:v>52.6</c:v>
                </c:pt>
                <c:pt idx="1">
                  <c:v>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6F-4F6D-BF3C-A06D8DB64F2F}"/>
            </c:ext>
          </c:extLst>
        </c:ser>
        <c:ser>
          <c:idx val="1"/>
          <c:order val="2"/>
          <c:tx>
            <c:strRef>
              <c:f>'G14'!$A$8</c:f>
              <c:strCache>
                <c:ptCount val="1"/>
                <c:pt idx="0">
                  <c:v>60 ans et plus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'G14'!$B$5:$C$5</c:f>
              <c:strCache>
                <c:ptCount val="2"/>
                <c:pt idx="0">
                  <c:v>Femmes</c:v>
                </c:pt>
                <c:pt idx="1">
                  <c:v>Hommes</c:v>
                </c:pt>
              </c:strCache>
            </c:strRef>
          </c:cat>
          <c:val>
            <c:numRef>
              <c:f>'G14'!$B$8:$C$8</c:f>
              <c:numCache>
                <c:formatCode>General</c:formatCode>
                <c:ptCount val="2"/>
                <c:pt idx="0" formatCode="0.0">
                  <c:v>13.6</c:v>
                </c:pt>
                <c:pt idx="1">
                  <c:v>27.7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6F-4F6D-BF3C-A06D8DB64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7244096"/>
        <c:axId val="167244928"/>
      </c:barChart>
      <c:catAx>
        <c:axId val="16724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67244928"/>
        <c:crosses val="autoZero"/>
        <c:auto val="1"/>
        <c:lblAlgn val="ctr"/>
        <c:lblOffset val="100"/>
        <c:noMultiLvlLbl val="0"/>
      </c:catAx>
      <c:valAx>
        <c:axId val="167244928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 sz="1000" baseline="0"/>
                  <a:t>%</a:t>
                </a:r>
              </a:p>
            </c:rich>
          </c:tx>
          <c:layout>
            <c:manualLayout>
              <c:xMode val="edge"/>
              <c:yMode val="edge"/>
              <c:x val="8.3407298846473063E-2"/>
              <c:y val="1.5682900748517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6724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722258911797255E-3"/>
          <c:y val="0.90266614821295488"/>
          <c:w val="0.99182777410882028"/>
          <c:h val="7.21470368765078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74389961913826"/>
          <c:y val="5.870307313534881E-2"/>
          <c:w val="0.82923541213733798"/>
          <c:h val="0.662774496937882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'G2'!$A$7</c:f>
              <c:strCache>
                <c:ptCount val="1"/>
                <c:pt idx="0">
                  <c:v>Cheffes d'exploitation et coexploitantes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'G2'!$H$5:$L$5</c:f>
              <c:numCache>
                <c:formatCode>General</c:formatCode>
                <c:ptCount val="5"/>
                <c:pt idx="0">
                  <c:v>1979</c:v>
                </c:pt>
                <c:pt idx="1">
                  <c:v>1988</c:v>
                </c:pt>
                <c:pt idx="2">
                  <c:v>2000</c:v>
                </c:pt>
                <c:pt idx="3">
                  <c:v>2010</c:v>
                </c:pt>
                <c:pt idx="4">
                  <c:v>2020</c:v>
                </c:pt>
              </c:numCache>
            </c:numRef>
          </c:cat>
          <c:val>
            <c:numRef>
              <c:f>'G2'!$H$7:$L$7</c:f>
              <c:numCache>
                <c:formatCode>0.0</c:formatCode>
                <c:ptCount val="5"/>
                <c:pt idx="0">
                  <c:v>10.230644080773279</c:v>
                </c:pt>
                <c:pt idx="1">
                  <c:v>21.085508051082734</c:v>
                </c:pt>
                <c:pt idx="2">
                  <c:v>40.277471922484033</c:v>
                </c:pt>
                <c:pt idx="3">
                  <c:v>46.805970149253731</c:v>
                </c:pt>
                <c:pt idx="4">
                  <c:v>49.249359209080922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B-4A91-A462-56F28E2D764B}"/>
            </c:ext>
          </c:extLst>
        </c:ser>
        <c:ser>
          <c:idx val="1"/>
          <c:order val="1"/>
          <c:tx>
            <c:strRef>
              <c:f>'G2'!$A$8</c:f>
              <c:strCache>
                <c:ptCount val="1"/>
                <c:pt idx="0">
                  <c:v>Autres actives familiales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'G2'!$H$5:$L$5</c:f>
              <c:numCache>
                <c:formatCode>General</c:formatCode>
                <c:ptCount val="5"/>
                <c:pt idx="0">
                  <c:v>1979</c:v>
                </c:pt>
                <c:pt idx="1">
                  <c:v>1988</c:v>
                </c:pt>
                <c:pt idx="2">
                  <c:v>2000</c:v>
                </c:pt>
                <c:pt idx="3">
                  <c:v>2010</c:v>
                </c:pt>
                <c:pt idx="4">
                  <c:v>2020</c:v>
                </c:pt>
              </c:numCache>
            </c:numRef>
          </c:cat>
          <c:val>
            <c:numRef>
              <c:f>'G2'!$H$8:$L$8</c:f>
              <c:numCache>
                <c:formatCode>0.0</c:formatCode>
                <c:ptCount val="5"/>
                <c:pt idx="0">
                  <c:v>70.982869174083646</c:v>
                </c:pt>
                <c:pt idx="1">
                  <c:v>60.549694614103281</c:v>
                </c:pt>
                <c:pt idx="2">
                  <c:v>37.789033252587537</c:v>
                </c:pt>
                <c:pt idx="3">
                  <c:v>29.373134328358208</c:v>
                </c:pt>
                <c:pt idx="4">
                  <c:v>17.356279751006955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B-4A91-A462-56F28E2D764B}"/>
            </c:ext>
          </c:extLst>
        </c:ser>
        <c:ser>
          <c:idx val="2"/>
          <c:order val="2"/>
          <c:tx>
            <c:strRef>
              <c:f>'G2'!$A$9</c:f>
              <c:strCache>
                <c:ptCount val="1"/>
                <c:pt idx="0">
                  <c:v>Salariées permanentes non familiales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'G2'!$H$5:$L$5</c:f>
              <c:numCache>
                <c:formatCode>General</c:formatCode>
                <c:ptCount val="5"/>
                <c:pt idx="0">
                  <c:v>1979</c:v>
                </c:pt>
                <c:pt idx="1">
                  <c:v>1988</c:v>
                </c:pt>
                <c:pt idx="2">
                  <c:v>2000</c:v>
                </c:pt>
                <c:pt idx="3">
                  <c:v>2010</c:v>
                </c:pt>
                <c:pt idx="4">
                  <c:v>2020</c:v>
                </c:pt>
              </c:numCache>
            </c:numRef>
          </c:cat>
          <c:val>
            <c:numRef>
              <c:f>'G2'!$H$9:$L$9</c:f>
              <c:numCache>
                <c:formatCode>0.0</c:formatCode>
                <c:ptCount val="5"/>
                <c:pt idx="0">
                  <c:v>18.786486745143076</c:v>
                </c:pt>
                <c:pt idx="1">
                  <c:v>18.364797334813993</c:v>
                </c:pt>
                <c:pt idx="2">
                  <c:v>21.933494824928427</c:v>
                </c:pt>
                <c:pt idx="3">
                  <c:v>23.82089552238806</c:v>
                </c:pt>
                <c:pt idx="4">
                  <c:v>33.39436103991212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FB-4A91-A462-56F28E2D7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1875392"/>
        <c:axId val="991874560"/>
      </c:barChart>
      <c:catAx>
        <c:axId val="991875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991874560"/>
        <c:crosses val="autoZero"/>
        <c:auto val="1"/>
        <c:lblAlgn val="ctr"/>
        <c:lblOffset val="100"/>
        <c:noMultiLvlLbl val="0"/>
      </c:catAx>
      <c:valAx>
        <c:axId val="991874560"/>
        <c:scaling>
          <c:orientation val="minMax"/>
          <c:max val="100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 sz="1000" baseline="0"/>
                  <a:t>%</a:t>
                </a:r>
              </a:p>
            </c:rich>
          </c:tx>
          <c:layout>
            <c:manualLayout>
              <c:xMode val="edge"/>
              <c:yMode val="edge"/>
              <c:x val="0.96284251968503942"/>
              <c:y val="0.687766477107028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99187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908719094662948E-2"/>
          <c:y val="0.83387451305307114"/>
          <c:w val="0.89240463692038507"/>
          <c:h val="0.164643557756812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313447283974"/>
          <c:y val="5.0926075988074297E-2"/>
          <c:w val="0.85889829396325457"/>
          <c:h val="0.662774496937882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'G2'!$A$7</c:f>
              <c:strCache>
                <c:ptCount val="1"/>
                <c:pt idx="0">
                  <c:v>Cheffes d'exploitation et coexploitantes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'G2'!$B$5:$F$5</c:f>
              <c:numCache>
                <c:formatCode>General</c:formatCode>
                <c:ptCount val="5"/>
                <c:pt idx="0">
                  <c:v>1979</c:v>
                </c:pt>
                <c:pt idx="1">
                  <c:v>1988</c:v>
                </c:pt>
                <c:pt idx="2">
                  <c:v>2000</c:v>
                </c:pt>
                <c:pt idx="3">
                  <c:v>2010</c:v>
                </c:pt>
                <c:pt idx="4">
                  <c:v>2020</c:v>
                </c:pt>
              </c:numCache>
            </c:numRef>
          </c:cat>
          <c:val>
            <c:numRef>
              <c:f>'G2'!$B$7:$F$7</c:f>
              <c:numCache>
                <c:formatCode>#,##0</c:formatCode>
                <c:ptCount val="5"/>
                <c:pt idx="0">
                  <c:v>1069</c:v>
                </c:pt>
                <c:pt idx="1">
                  <c:v>1519</c:v>
                </c:pt>
                <c:pt idx="2">
                  <c:v>1829</c:v>
                </c:pt>
                <c:pt idx="3">
                  <c:v>1568</c:v>
                </c:pt>
                <c:pt idx="4">
                  <c:v>1345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9-4845-B023-922C07CBECA6}"/>
            </c:ext>
          </c:extLst>
        </c:ser>
        <c:ser>
          <c:idx val="1"/>
          <c:order val="1"/>
          <c:tx>
            <c:strRef>
              <c:f>'G2'!$A$8</c:f>
              <c:strCache>
                <c:ptCount val="1"/>
                <c:pt idx="0">
                  <c:v>Autres actives familiales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'G2'!$B$5:$F$5</c:f>
              <c:numCache>
                <c:formatCode>General</c:formatCode>
                <c:ptCount val="5"/>
                <c:pt idx="0">
                  <c:v>1979</c:v>
                </c:pt>
                <c:pt idx="1">
                  <c:v>1988</c:v>
                </c:pt>
                <c:pt idx="2">
                  <c:v>2000</c:v>
                </c:pt>
                <c:pt idx="3">
                  <c:v>2010</c:v>
                </c:pt>
                <c:pt idx="4">
                  <c:v>2020</c:v>
                </c:pt>
              </c:numCache>
            </c:numRef>
          </c:cat>
          <c:val>
            <c:numRef>
              <c:f>'G2'!$B$8:$F$8</c:f>
              <c:numCache>
                <c:formatCode>#,##0</c:formatCode>
                <c:ptCount val="5"/>
                <c:pt idx="0">
                  <c:v>7417</c:v>
                </c:pt>
                <c:pt idx="1">
                  <c:v>4362</c:v>
                </c:pt>
                <c:pt idx="2">
                  <c:v>1716</c:v>
                </c:pt>
                <c:pt idx="3">
                  <c:v>984</c:v>
                </c:pt>
                <c:pt idx="4">
                  <c:v>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99-4845-B023-922C07CBECA6}"/>
            </c:ext>
          </c:extLst>
        </c:ser>
        <c:ser>
          <c:idx val="2"/>
          <c:order val="2"/>
          <c:tx>
            <c:strRef>
              <c:f>'G2'!$A$9</c:f>
              <c:strCache>
                <c:ptCount val="1"/>
                <c:pt idx="0">
                  <c:v>Salariées permanentes non familiales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'G2'!$B$5:$F$5</c:f>
              <c:numCache>
                <c:formatCode>General</c:formatCode>
                <c:ptCount val="5"/>
                <c:pt idx="0">
                  <c:v>1979</c:v>
                </c:pt>
                <c:pt idx="1">
                  <c:v>1988</c:v>
                </c:pt>
                <c:pt idx="2">
                  <c:v>2000</c:v>
                </c:pt>
                <c:pt idx="3">
                  <c:v>2010</c:v>
                </c:pt>
                <c:pt idx="4">
                  <c:v>2020</c:v>
                </c:pt>
              </c:numCache>
            </c:numRef>
          </c:cat>
          <c:val>
            <c:numRef>
              <c:f>'G2'!$B$9:$F$9</c:f>
              <c:numCache>
                <c:formatCode>#,##0</c:formatCode>
                <c:ptCount val="5"/>
                <c:pt idx="0">
                  <c:v>1963</c:v>
                </c:pt>
                <c:pt idx="1">
                  <c:v>1323</c:v>
                </c:pt>
                <c:pt idx="2">
                  <c:v>996</c:v>
                </c:pt>
                <c:pt idx="3">
                  <c:v>798</c:v>
                </c:pt>
                <c:pt idx="4">
                  <c:v>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99-4845-B023-922C07CBE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1875392"/>
        <c:axId val="991874560"/>
      </c:barChart>
      <c:catAx>
        <c:axId val="991875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991874560"/>
        <c:crosses val="autoZero"/>
        <c:auto val="1"/>
        <c:lblAlgn val="ctr"/>
        <c:lblOffset val="100"/>
        <c:noMultiLvlLbl val="0"/>
      </c:catAx>
      <c:valAx>
        <c:axId val="991874560"/>
        <c:scaling>
          <c:orientation val="minMax"/>
          <c:max val="11000"/>
          <c:min val="0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/>
                  <a:t>Nb d'actifs</a:t>
                </a:r>
              </a:p>
            </c:rich>
          </c:tx>
          <c:layout>
            <c:manualLayout>
              <c:xMode val="edge"/>
              <c:yMode val="edge"/>
              <c:x val="0.78023956685761775"/>
              <c:y val="0.79738521519761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99187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723988514482061E-2"/>
          <c:y val="0.8362201666539254"/>
          <c:w val="0.74221730458938717"/>
          <c:h val="0.163779833346074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>
          <a:solidFill>
            <a:sysClr val="windowText" lastClr="000000"/>
          </a:solidFill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689238845144356"/>
          <c:y val="3.2407407407407406E-2"/>
          <c:w val="0.56933666160290841"/>
          <c:h val="0.869158646835812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'G3'!$E$6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90F-4D4E-97DC-A5BECAC44106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90F-4D4E-97DC-A5BECAC441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'G3'!$B$7:$B$20</c:f>
              <c:strCache>
                <c:ptCount val="14"/>
                <c:pt idx="0">
                  <c:v>Bourgogne-Franche-Comté</c:v>
                </c:pt>
                <c:pt idx="1">
                  <c:v>Centre Val-de-Loire</c:v>
                </c:pt>
                <c:pt idx="2">
                  <c:v>Hauts-de-France</c:v>
                </c:pt>
                <c:pt idx="3">
                  <c:v>Île-de-France</c:v>
                </c:pt>
                <c:pt idx="4">
                  <c:v>AURA</c:v>
                </c:pt>
                <c:pt idx="5">
                  <c:v>Pays de la Loire</c:v>
                </c:pt>
                <c:pt idx="6">
                  <c:v>France métropolitaine</c:v>
                </c:pt>
                <c:pt idx="7">
                  <c:v>Corse</c:v>
                </c:pt>
                <c:pt idx="8">
                  <c:v>Bretagne</c:v>
                </c:pt>
                <c:pt idx="9">
                  <c:v>Nouvelle-Aquitaine</c:v>
                </c:pt>
                <c:pt idx="10">
                  <c:v>Normandie</c:v>
                </c:pt>
                <c:pt idx="11">
                  <c:v>Grand Est</c:v>
                </c:pt>
                <c:pt idx="12">
                  <c:v>Occitanie</c:v>
                </c:pt>
                <c:pt idx="13">
                  <c:v>PACA</c:v>
                </c:pt>
              </c:strCache>
            </c:strRef>
          </c:cat>
          <c:val>
            <c:numRef>
              <c:f>'G3'!$E$7:$E$20</c:f>
              <c:numCache>
                <c:formatCode>0.0</c:formatCode>
                <c:ptCount val="14"/>
                <c:pt idx="0">
                  <c:v>22.035211704172092</c:v>
                </c:pt>
                <c:pt idx="1">
                  <c:v>22.491922790158231</c:v>
                </c:pt>
                <c:pt idx="2">
                  <c:v>23.479629994095649</c:v>
                </c:pt>
                <c:pt idx="3">
                  <c:v>24.396880101578088</c:v>
                </c:pt>
                <c:pt idx="4">
                  <c:v>24.52899593768992</c:v>
                </c:pt>
                <c:pt idx="5">
                  <c:v>24.585426808632494</c:v>
                </c:pt>
                <c:pt idx="6">
                  <c:v>26.227876663342499</c:v>
                </c:pt>
                <c:pt idx="7">
                  <c:v>26.314102564102566</c:v>
                </c:pt>
                <c:pt idx="8">
                  <c:v>26.611574785855481</c:v>
                </c:pt>
                <c:pt idx="9">
                  <c:v>27.170896742229374</c:v>
                </c:pt>
                <c:pt idx="10">
                  <c:v>27.603952243721697</c:v>
                </c:pt>
                <c:pt idx="11">
                  <c:v>28.200772200772199</c:v>
                </c:pt>
                <c:pt idx="12">
                  <c:v>28.526294070616149</c:v>
                </c:pt>
                <c:pt idx="13">
                  <c:v>29.658619388909845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0F-4D4E-97DC-A5BECAC44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70681471"/>
        <c:axId val="270671487"/>
      </c:barChart>
      <c:catAx>
        <c:axId val="2706814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270671487"/>
        <c:crosses val="autoZero"/>
        <c:auto val="1"/>
        <c:lblAlgn val="ctr"/>
        <c:lblOffset val="100"/>
        <c:noMultiLvlLbl val="0"/>
      </c:catAx>
      <c:valAx>
        <c:axId val="270671487"/>
        <c:scaling>
          <c:orientation val="minMax"/>
          <c:max val="3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0.96295666065384544"/>
              <c:y val="0.885880764904387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270681471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69831381465326"/>
          <c:y val="0.11015291195039731"/>
          <c:w val="0.84484421940391585"/>
          <c:h val="0.671911619242388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'G4'!$B$5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5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'G4'!$A$6:$A$7</c:f>
              <c:strCache>
                <c:ptCount val="2"/>
                <c:pt idx="0">
                  <c:v>Chef d'exploitation</c:v>
                </c:pt>
                <c:pt idx="1">
                  <c:v>Coexploitant</c:v>
                </c:pt>
              </c:strCache>
            </c:strRef>
          </c:cat>
          <c:val>
            <c:numRef>
              <c:f>'G4'!$B$6:$B$7</c:f>
              <c:numCache>
                <c:formatCode>#\ ##0.0</c:formatCode>
                <c:ptCount val="2"/>
                <c:pt idx="0">
                  <c:v>18.870056497175142</c:v>
                </c:pt>
                <c:pt idx="1">
                  <c:v>46.875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2-48D0-AAEA-FB33E0FD7661}"/>
            </c:ext>
          </c:extLst>
        </c:ser>
        <c:ser>
          <c:idx val="1"/>
          <c:order val="1"/>
          <c:tx>
            <c:strRef>
              <c:f>'G4'!$C$5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5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'G4'!$A$6:$A$7</c:f>
              <c:strCache>
                <c:ptCount val="2"/>
                <c:pt idx="0">
                  <c:v>Chef d'exploitation</c:v>
                </c:pt>
                <c:pt idx="1">
                  <c:v>Coexploitant</c:v>
                </c:pt>
              </c:strCache>
            </c:strRef>
          </c:cat>
          <c:val>
            <c:numRef>
              <c:f>'G4'!$C$6:$C$7</c:f>
              <c:numCache>
                <c:formatCode>#\ ##0.0</c:formatCode>
                <c:ptCount val="2"/>
                <c:pt idx="0">
                  <c:v>81.129943502824858</c:v>
                </c:pt>
                <c:pt idx="1">
                  <c:v>53.125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2-48D0-AAEA-FB33E0FD7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98898224"/>
        <c:axId val="298905712"/>
      </c:barChart>
      <c:catAx>
        <c:axId val="29889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2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98905712"/>
        <c:crosses val="autoZero"/>
        <c:auto val="1"/>
        <c:lblAlgn val="ctr"/>
        <c:lblOffset val="100"/>
        <c:noMultiLvlLbl val="0"/>
      </c:catAx>
      <c:valAx>
        <c:axId val="298905712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8.9118713653593529E-2"/>
              <c:y val="1.74870966726537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Marianne" panose="02000000000000000000" pitchFamily="50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98898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245050584134034"/>
          <c:w val="0.99033040019560936"/>
          <c:h val="8.9178478991342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Marianne" panose="02000000000000000000" pitchFamily="50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6836770606342"/>
          <c:y val="0.11909210152819188"/>
          <c:w val="0.82835923194964356"/>
          <c:h val="0.664722701139146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'G4'!$A$11</c:f>
              <c:strCache>
                <c:ptCount val="1"/>
                <c:pt idx="0">
                  <c:v>Chef d'exploitation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50" b="0" i="0" u="none" strike="noStrike" kern="1200" baseline="0">
                    <a:solidFill>
                      <a:schemeClr val="bg1"/>
                    </a:solidFill>
                    <a:latin typeface="Marianne" panose="020000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'G4'!$B$10:$C$10</c:f>
              <c:strCache>
                <c:ptCount val="2"/>
                <c:pt idx="0">
                  <c:v> Femmes</c:v>
                </c:pt>
                <c:pt idx="1">
                  <c:v>Hommes</c:v>
                </c:pt>
              </c:strCache>
            </c:strRef>
          </c:cat>
          <c:val>
            <c:numRef>
              <c:f>'G4'!$B$11:$C$11</c:f>
              <c:numCache>
                <c:formatCode>#\ ##0.0</c:formatCode>
                <c:ptCount val="2"/>
                <c:pt idx="0">
                  <c:v>62.081784386617102</c:v>
                </c:pt>
                <c:pt idx="1">
                  <c:v>86.132437619961607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5-4997-A981-3B7C42D0E44A}"/>
            </c:ext>
          </c:extLst>
        </c:ser>
        <c:ser>
          <c:idx val="1"/>
          <c:order val="1"/>
          <c:tx>
            <c:strRef>
              <c:f>'G4'!$A$12</c:f>
              <c:strCache>
                <c:ptCount val="1"/>
                <c:pt idx="0">
                  <c:v>Coexploitant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50" b="0" i="0" u="none" strike="noStrike" kern="1200" baseline="0">
                    <a:solidFill>
                      <a:schemeClr val="bg1"/>
                    </a:solidFill>
                    <a:latin typeface="Marianne" panose="02000000000000000000" pitchFamily="50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'G4'!$B$10:$C$10</c:f>
              <c:strCache>
                <c:ptCount val="2"/>
                <c:pt idx="0">
                  <c:v> Femmes</c:v>
                </c:pt>
                <c:pt idx="1">
                  <c:v>Hommes</c:v>
                </c:pt>
              </c:strCache>
            </c:strRef>
          </c:cat>
          <c:val>
            <c:numRef>
              <c:f>'G4'!$B$12:$C$12</c:f>
              <c:numCache>
                <c:formatCode>#\ ##0.0</c:formatCode>
                <c:ptCount val="2"/>
                <c:pt idx="0">
                  <c:v>37.918215613382898</c:v>
                </c:pt>
                <c:pt idx="1">
                  <c:v>13.867562380038386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D5-4997-A981-3B7C42D0E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98898224"/>
        <c:axId val="298905712"/>
      </c:barChart>
      <c:catAx>
        <c:axId val="29889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2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98905712"/>
        <c:crosses val="autoZero"/>
        <c:auto val="1"/>
        <c:lblAlgn val="ctr"/>
        <c:lblOffset val="100"/>
        <c:noMultiLvlLbl val="0"/>
      </c:catAx>
      <c:valAx>
        <c:axId val="298905712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0.1246992484595548"/>
              <c:y val="1.900231072448008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arianne" panose="02000000000000000000" pitchFamily="50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98898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689325597533308"/>
          <c:w val="1"/>
          <c:h val="0.101292717998612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>
          <a:solidFill>
            <a:sysClr val="windowText" lastClr="000000"/>
          </a:solidFill>
          <a:latin typeface="Marianne" panose="02000000000000000000" pitchFamily="50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r>
              <a:rPr lang="fr-FR" sz="1000" b="1" baseline="0"/>
              <a:t>Coexploitantes</a:t>
            </a:r>
          </a:p>
        </c:rich>
      </c:tx>
      <c:layout>
        <c:manualLayout>
          <c:xMode val="edge"/>
          <c:yMode val="edge"/>
          <c:x val="0.34502070594745599"/>
          <c:y val="4.89724948764965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6263807183632997"/>
          <c:y val="0.13320476036385862"/>
          <c:w val="0.71461993683931102"/>
          <c:h val="0.58540078380613381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5C-42F3-8BBF-33C777C183E2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5C-42F3-8BBF-33C777C183E2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85C-42F3-8BBF-33C777C183E2}"/>
              </c:ext>
            </c:extLst>
          </c:dPt>
          <c:dLbls>
            <c:dLbl>
              <c:idx val="2"/>
              <c:layout>
                <c:manualLayout>
                  <c:x val="2.3543754261801466E-2"/>
                  <c:y val="8.4072915543091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5C-42F3-8BBF-33C777C183E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'G5'!$B$5:$D$5</c:f>
              <c:strCache>
                <c:ptCount val="3"/>
                <c:pt idx="0">
                  <c:v>Avec un(e) conjoint(e)</c:v>
                </c:pt>
                <c:pt idx="1">
                  <c:v>Avec un autre membre de la famille</c:v>
                </c:pt>
                <c:pt idx="2">
                  <c:v>Avec une personne non apparentée</c:v>
                </c:pt>
              </c:strCache>
            </c:strRef>
          </c:cat>
          <c:val>
            <c:numRef>
              <c:f>'G5'!$B$6:$D$6</c:f>
              <c:numCache>
                <c:formatCode>0.0</c:formatCode>
                <c:ptCount val="3"/>
                <c:pt idx="0">
                  <c:v>58.039215686274517</c:v>
                </c:pt>
                <c:pt idx="1">
                  <c:v>38.431372549019613</c:v>
                </c:pt>
                <c:pt idx="2">
                  <c:v>3.5294117647058822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C-42F3-8BBF-33C777C18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2932000081461417"/>
          <c:y val="0.74497163197066119"/>
          <c:w val="0.86622068881246805"/>
          <c:h val="0.148701973897098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30" b="0" i="0" u="none" strike="noStrike" kern="120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r>
              <a:rPr lang="fr-FR" sz="1000" b="1" baseline="0"/>
              <a:t>Coexploitants</a:t>
            </a:r>
          </a:p>
        </c:rich>
      </c:tx>
      <c:layout>
        <c:manualLayout>
          <c:xMode val="edge"/>
          <c:yMode val="edge"/>
          <c:x val="0.20450413635004486"/>
          <c:y val="7.8047811591118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2.3873882853250945E-2"/>
          <c:y val="8.0567961791661272E-2"/>
          <c:w val="0.67943453270872789"/>
          <c:h val="0.74549066783318751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6B7-41B2-A321-87CB1B277895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6B7-41B2-A321-87CB1B277895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6B7-41B2-A321-87CB1B277895}"/>
              </c:ext>
            </c:extLst>
          </c:dPt>
          <c:dLbls>
            <c:dLbl>
              <c:idx val="1"/>
              <c:layout>
                <c:manualLayout>
                  <c:x val="2.0147513206418818E-2"/>
                  <c:y val="-0.20184784193642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B7-41B2-A321-87CB1B2778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'G5'!$B$5:$D$5</c:f>
              <c:strCache>
                <c:ptCount val="3"/>
                <c:pt idx="0">
                  <c:v>Avec un(e) conjoint(e)</c:v>
                </c:pt>
                <c:pt idx="1">
                  <c:v>Avec un autre membre de la famille</c:v>
                </c:pt>
                <c:pt idx="2">
                  <c:v>Avec une personne non apparentée</c:v>
                </c:pt>
              </c:strCache>
            </c:strRef>
          </c:cat>
          <c:val>
            <c:numRef>
              <c:f>'G5'!$B$7:$D$7</c:f>
              <c:numCache>
                <c:formatCode>0.0</c:formatCode>
                <c:ptCount val="3"/>
                <c:pt idx="0">
                  <c:v>11.418685121107266</c:v>
                </c:pt>
                <c:pt idx="1">
                  <c:v>79.065743944636679</c:v>
                </c:pt>
                <c:pt idx="2">
                  <c:v>9.5155709342560559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B7-41B2-A321-87CB1B277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5423861490998E-2"/>
          <c:y val="9.2592592592592587E-2"/>
          <c:w val="0.89812335958005263"/>
          <c:h val="0.72248839955177524"/>
        </c:manualLayout>
      </c:layout>
      <c:lineChart>
        <c:grouping val="standard"/>
        <c:varyColors val="0"/>
        <c:ser>
          <c:idx val="0"/>
          <c:order val="0"/>
          <c:tx>
            <c:v>Femmes - %</c:v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'G6'!$A$7:$A$73</c:f>
              <c:numCache>
                <c:formatCode>General</c:formatCode>
                <c:ptCount val="6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  <c:pt idx="59">
                  <c:v>75</c:v>
                </c:pt>
                <c:pt idx="60">
                  <c:v>76</c:v>
                </c:pt>
                <c:pt idx="61">
                  <c:v>77</c:v>
                </c:pt>
                <c:pt idx="62">
                  <c:v>78</c:v>
                </c:pt>
                <c:pt idx="63">
                  <c:v>79</c:v>
                </c:pt>
                <c:pt idx="64">
                  <c:v>80</c:v>
                </c:pt>
                <c:pt idx="65">
                  <c:v>81</c:v>
                </c:pt>
                <c:pt idx="66">
                  <c:v>82</c:v>
                </c:pt>
              </c:numCache>
            </c:numRef>
          </c:cat>
          <c:val>
            <c:numRef>
              <c:f>'G6'!$B$7:$B$73</c:f>
              <c:numCache>
                <c:formatCode>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1.3173652694610778</c:v>
                </c:pt>
                <c:pt idx="3">
                  <c:v>0.71856287425149701</c:v>
                </c:pt>
                <c:pt idx="4">
                  <c:v>0.5988023952095809</c:v>
                </c:pt>
                <c:pt idx="5">
                  <c:v>1.9161676646706587</c:v>
                </c:pt>
                <c:pt idx="6">
                  <c:v>1.3173652694610778</c:v>
                </c:pt>
                <c:pt idx="7">
                  <c:v>2.7544910179640718</c:v>
                </c:pt>
                <c:pt idx="8">
                  <c:v>2.1556886227544911</c:v>
                </c:pt>
                <c:pt idx="9">
                  <c:v>3.3532934131736525</c:v>
                </c:pt>
                <c:pt idx="10">
                  <c:v>2.874251497005988</c:v>
                </c:pt>
                <c:pt idx="11">
                  <c:v>3.2335329341317367</c:v>
                </c:pt>
                <c:pt idx="12">
                  <c:v>4.5508982035928147</c:v>
                </c:pt>
                <c:pt idx="13">
                  <c:v>3.8323353293413174</c:v>
                </c:pt>
                <c:pt idx="14">
                  <c:v>3.3532934131736525</c:v>
                </c:pt>
                <c:pt idx="15">
                  <c:v>3.1137724550898205</c:v>
                </c:pt>
                <c:pt idx="16">
                  <c:v>3.1137724550898205</c:v>
                </c:pt>
                <c:pt idx="17">
                  <c:v>3.2335329341317367</c:v>
                </c:pt>
                <c:pt idx="18">
                  <c:v>2.9940119760479043</c:v>
                </c:pt>
                <c:pt idx="19">
                  <c:v>2.6347305389221556</c:v>
                </c:pt>
                <c:pt idx="20">
                  <c:v>3.4730538922155691</c:v>
                </c:pt>
                <c:pt idx="21">
                  <c:v>2.0359281437125749</c:v>
                </c:pt>
                <c:pt idx="22">
                  <c:v>3.8323353293413174</c:v>
                </c:pt>
                <c:pt idx="23">
                  <c:v>3.1137724550898205</c:v>
                </c:pt>
                <c:pt idx="24">
                  <c:v>3.7125748502994016</c:v>
                </c:pt>
                <c:pt idx="25">
                  <c:v>2.0359281437125749</c:v>
                </c:pt>
                <c:pt idx="26">
                  <c:v>2.2754491017964074</c:v>
                </c:pt>
                <c:pt idx="27">
                  <c:v>3.1137724550898205</c:v>
                </c:pt>
                <c:pt idx="28">
                  <c:v>1.6766467065868262</c:v>
                </c:pt>
                <c:pt idx="29">
                  <c:v>1.9161676646706587</c:v>
                </c:pt>
                <c:pt idx="30">
                  <c:v>1.1976047904191618</c:v>
                </c:pt>
                <c:pt idx="31">
                  <c:v>1.5568862275449102</c:v>
                </c:pt>
                <c:pt idx="32">
                  <c:v>0.95808383233532934</c:v>
                </c:pt>
                <c:pt idx="33">
                  <c:v>0.5988023952095809</c:v>
                </c:pt>
                <c:pt idx="34">
                  <c:v>1.1976047904191618</c:v>
                </c:pt>
                <c:pt idx="35">
                  <c:v>0.95808383233532934</c:v>
                </c:pt>
                <c:pt idx="36">
                  <c:v>1.7964071856287425</c:v>
                </c:pt>
                <c:pt idx="37">
                  <c:v>1.6766467065868262</c:v>
                </c:pt>
                <c:pt idx="38">
                  <c:v>1.1976047904191618</c:v>
                </c:pt>
                <c:pt idx="39">
                  <c:v>1.7964071856287425</c:v>
                </c:pt>
                <c:pt idx="40">
                  <c:v>2.0359281437125749</c:v>
                </c:pt>
                <c:pt idx="41">
                  <c:v>2.3952095808383236</c:v>
                </c:pt>
                <c:pt idx="42">
                  <c:v>0.5988023952095809</c:v>
                </c:pt>
                <c:pt idx="43">
                  <c:v>1.1976047904191618</c:v>
                </c:pt>
                <c:pt idx="44">
                  <c:v>0.83832335329341312</c:v>
                </c:pt>
                <c:pt idx="45">
                  <c:v>1.0778443113772456</c:v>
                </c:pt>
                <c:pt idx="46">
                  <c:v>1.3173652694610778</c:v>
                </c:pt>
                <c:pt idx="47">
                  <c:v>0.71856287425149701</c:v>
                </c:pt>
                <c:pt idx="48">
                  <c:v>0.23952095808383234</c:v>
                </c:pt>
                <c:pt idx="49">
                  <c:v>0.3592814371257485</c:v>
                </c:pt>
                <c:pt idx="50">
                  <c:v>0.3592814371257485</c:v>
                </c:pt>
                <c:pt idx="51">
                  <c:v>0.3592814371257485</c:v>
                </c:pt>
                <c:pt idx="52">
                  <c:v>0.47904191616766467</c:v>
                </c:pt>
                <c:pt idx="53">
                  <c:v>0.11976047904191617</c:v>
                </c:pt>
                <c:pt idx="54">
                  <c:v>0.11976047904191617</c:v>
                </c:pt>
                <c:pt idx="55">
                  <c:v>0.11976047904191617</c:v>
                </c:pt>
                <c:pt idx="56">
                  <c:v>0</c:v>
                </c:pt>
                <c:pt idx="57">
                  <c:v>0.11976047904191617</c:v>
                </c:pt>
                <c:pt idx="59">
                  <c:v>0.11976047904191617</c:v>
                </c:pt>
                <c:pt idx="61">
                  <c:v>0.11976047904191617</c:v>
                </c:pt>
                <c:pt idx="66">
                  <c:v>0.11976047904191617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D3-4D33-855F-646046532BF5}"/>
            </c:ext>
          </c:extLst>
        </c:ser>
        <c:ser>
          <c:idx val="1"/>
          <c:order val="1"/>
          <c:tx>
            <c:v>Hommes - %</c:v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'G6'!$A$7:$A$73</c:f>
              <c:numCache>
                <c:formatCode>General</c:formatCode>
                <c:ptCount val="6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  <c:pt idx="59">
                  <c:v>75</c:v>
                </c:pt>
                <c:pt idx="60">
                  <c:v>76</c:v>
                </c:pt>
                <c:pt idx="61">
                  <c:v>77</c:v>
                </c:pt>
                <c:pt idx="62">
                  <c:v>78</c:v>
                </c:pt>
                <c:pt idx="63">
                  <c:v>79</c:v>
                </c:pt>
                <c:pt idx="64">
                  <c:v>80</c:v>
                </c:pt>
                <c:pt idx="65">
                  <c:v>81</c:v>
                </c:pt>
                <c:pt idx="66">
                  <c:v>82</c:v>
                </c:pt>
              </c:numCache>
            </c:numRef>
          </c:cat>
          <c:val>
            <c:numRef>
              <c:f>'G6'!$C$7:$C$73</c:f>
              <c:numCache>
                <c:formatCode>0.0</c:formatCode>
                <c:ptCount val="67"/>
                <c:pt idx="0">
                  <c:v>0.1392757660167131</c:v>
                </c:pt>
                <c:pt idx="1">
                  <c:v>0.1392757660167131</c:v>
                </c:pt>
                <c:pt idx="2">
                  <c:v>1.0863509749303621</c:v>
                </c:pt>
                <c:pt idx="3">
                  <c:v>1.3370473537604457</c:v>
                </c:pt>
                <c:pt idx="4">
                  <c:v>2.395543175487465</c:v>
                </c:pt>
                <c:pt idx="5">
                  <c:v>3.2869080779944291</c:v>
                </c:pt>
                <c:pt idx="6">
                  <c:v>5.4596100278551534</c:v>
                </c:pt>
                <c:pt idx="7">
                  <c:v>6.5181058495821729</c:v>
                </c:pt>
                <c:pt idx="8">
                  <c:v>7.1587743732590523</c:v>
                </c:pt>
                <c:pt idx="9">
                  <c:v>7.6323119777158777</c:v>
                </c:pt>
                <c:pt idx="10">
                  <c:v>6.7130919220055709</c:v>
                </c:pt>
                <c:pt idx="11">
                  <c:v>6.7966573816155993</c:v>
                </c:pt>
                <c:pt idx="12">
                  <c:v>7.493036211699164</c:v>
                </c:pt>
                <c:pt idx="13">
                  <c:v>5.5988857938718661</c:v>
                </c:pt>
                <c:pt idx="14">
                  <c:v>5.2646239554317544</c:v>
                </c:pt>
                <c:pt idx="15">
                  <c:v>4.1504178272980505</c:v>
                </c:pt>
                <c:pt idx="16">
                  <c:v>4.4289693593314761</c:v>
                </c:pt>
                <c:pt idx="17">
                  <c:v>2.8133704735376042</c:v>
                </c:pt>
                <c:pt idx="18">
                  <c:v>2.4512534818941503</c:v>
                </c:pt>
                <c:pt idx="19">
                  <c:v>2.5348189415041782</c:v>
                </c:pt>
                <c:pt idx="20">
                  <c:v>1.8941504178272981</c:v>
                </c:pt>
                <c:pt idx="21">
                  <c:v>1.8662952646239555</c:v>
                </c:pt>
                <c:pt idx="22">
                  <c:v>1.3091922005571031</c:v>
                </c:pt>
                <c:pt idx="23">
                  <c:v>1.2813370473537604</c:v>
                </c:pt>
                <c:pt idx="24">
                  <c:v>1.2813370473537604</c:v>
                </c:pt>
                <c:pt idx="25">
                  <c:v>1.0584958217270195</c:v>
                </c:pt>
                <c:pt idx="26">
                  <c:v>0.89136490250696387</c:v>
                </c:pt>
                <c:pt idx="27">
                  <c:v>0.91922005571030641</c:v>
                </c:pt>
                <c:pt idx="28">
                  <c:v>0.89136490250696387</c:v>
                </c:pt>
                <c:pt idx="29">
                  <c:v>0.66852367688022285</c:v>
                </c:pt>
                <c:pt idx="30">
                  <c:v>0.4178272980501393</c:v>
                </c:pt>
                <c:pt idx="31">
                  <c:v>0.50139275766016711</c:v>
                </c:pt>
                <c:pt idx="32">
                  <c:v>0.36211699164345401</c:v>
                </c:pt>
                <c:pt idx="33">
                  <c:v>0.25069637883008355</c:v>
                </c:pt>
                <c:pt idx="34">
                  <c:v>0.38997214484679665</c:v>
                </c:pt>
                <c:pt idx="35">
                  <c:v>0.25069637883008355</c:v>
                </c:pt>
                <c:pt idx="36">
                  <c:v>0.33426183844011143</c:v>
                </c:pt>
                <c:pt idx="37">
                  <c:v>0.36211699164345401</c:v>
                </c:pt>
                <c:pt idx="38">
                  <c:v>0.4178272980501393</c:v>
                </c:pt>
                <c:pt idx="39">
                  <c:v>0.19498607242339833</c:v>
                </c:pt>
                <c:pt idx="40">
                  <c:v>5.5710306406685242E-2</c:v>
                </c:pt>
                <c:pt idx="41">
                  <c:v>0.11142061281337048</c:v>
                </c:pt>
                <c:pt idx="42">
                  <c:v>5.5710306406685242E-2</c:v>
                </c:pt>
                <c:pt idx="43">
                  <c:v>0.1392757660167131</c:v>
                </c:pt>
                <c:pt idx="44">
                  <c:v>0.11142061281337048</c:v>
                </c:pt>
                <c:pt idx="45">
                  <c:v>8.3565459610027856E-2</c:v>
                </c:pt>
                <c:pt idx="46">
                  <c:v>8.3565459610027856E-2</c:v>
                </c:pt>
                <c:pt idx="47">
                  <c:v>5.5710306406685242E-2</c:v>
                </c:pt>
                <c:pt idx="48">
                  <c:v>8.3565459610027856E-2</c:v>
                </c:pt>
                <c:pt idx="49">
                  <c:v>2.7855153203342621E-2</c:v>
                </c:pt>
                <c:pt idx="50">
                  <c:v>2.7855153203342621E-2</c:v>
                </c:pt>
                <c:pt idx="51">
                  <c:v>2.7855153203342621E-2</c:v>
                </c:pt>
                <c:pt idx="52">
                  <c:v>8.3565459610027856E-2</c:v>
                </c:pt>
                <c:pt idx="53">
                  <c:v>2.7855153203342621E-2</c:v>
                </c:pt>
                <c:pt idx="54">
                  <c:v>0</c:v>
                </c:pt>
                <c:pt idx="55">
                  <c:v>2.7855153203342621E-2</c:v>
                </c:pt>
                <c:pt idx="56">
                  <c:v>2.7855153203342621E-2</c:v>
                </c:pt>
                <c:pt idx="57">
                  <c:v>2.7855153203342621E-2</c:v>
                </c:pt>
                <c:pt idx="59">
                  <c:v>0</c:v>
                </c:pt>
                <c:pt idx="61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D3-4D33-855F-646046532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812223"/>
        <c:axId val="774813887"/>
      </c:lineChart>
      <c:lineChart>
        <c:grouping val="standard"/>
        <c:varyColors val="0"/>
        <c:ser>
          <c:idx val="2"/>
          <c:order val="2"/>
          <c:tx>
            <c:v>Femmes - cumul %</c:v>
          </c:tx>
          <c:spPr>
            <a:ln w="19050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'G6'!$D$7:$D$73</c:f>
              <c:numCache>
                <c:formatCode>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1.3173652694610778</c:v>
                </c:pt>
                <c:pt idx="3">
                  <c:v>2.0359281437125749</c:v>
                </c:pt>
                <c:pt idx="4">
                  <c:v>2.634730538922156</c:v>
                </c:pt>
                <c:pt idx="5">
                  <c:v>4.5508982035928147</c:v>
                </c:pt>
                <c:pt idx="6">
                  <c:v>5.8682634730538927</c:v>
                </c:pt>
                <c:pt idx="7">
                  <c:v>8.6227544910179645</c:v>
                </c:pt>
                <c:pt idx="8">
                  <c:v>10.778443113772456</c:v>
                </c:pt>
                <c:pt idx="9">
                  <c:v>14.131736526946108</c:v>
                </c:pt>
                <c:pt idx="10">
                  <c:v>17.005988023952096</c:v>
                </c:pt>
                <c:pt idx="11">
                  <c:v>20.239520958083833</c:v>
                </c:pt>
                <c:pt idx="12">
                  <c:v>24.790419161676649</c:v>
                </c:pt>
                <c:pt idx="13">
                  <c:v>28.622754491017965</c:v>
                </c:pt>
                <c:pt idx="14">
                  <c:v>31.976047904191617</c:v>
                </c:pt>
                <c:pt idx="15">
                  <c:v>35.08982035928144</c:v>
                </c:pt>
                <c:pt idx="16">
                  <c:v>38.203592814371262</c:v>
                </c:pt>
                <c:pt idx="17">
                  <c:v>41.437125748503</c:v>
                </c:pt>
                <c:pt idx="18">
                  <c:v>44.431137724550908</c:v>
                </c:pt>
                <c:pt idx="19">
                  <c:v>47.065868263473064</c:v>
                </c:pt>
                <c:pt idx="20">
                  <c:v>50.538922155688631</c:v>
                </c:pt>
                <c:pt idx="21">
                  <c:v>52.574850299401206</c:v>
                </c:pt>
                <c:pt idx="22">
                  <c:v>56.407185628742525</c:v>
                </c:pt>
                <c:pt idx="23">
                  <c:v>59.520958083832348</c:v>
                </c:pt>
                <c:pt idx="24">
                  <c:v>63.233532934131752</c:v>
                </c:pt>
                <c:pt idx="25">
                  <c:v>65.269461077844326</c:v>
                </c:pt>
                <c:pt idx="26">
                  <c:v>67.544910179640738</c:v>
                </c:pt>
                <c:pt idx="27">
                  <c:v>70.658682634730553</c:v>
                </c:pt>
                <c:pt idx="28">
                  <c:v>72.335329341317376</c:v>
                </c:pt>
                <c:pt idx="29">
                  <c:v>74.251497005988028</c:v>
                </c:pt>
                <c:pt idx="30">
                  <c:v>75.449101796407192</c:v>
                </c:pt>
                <c:pt idx="31">
                  <c:v>77.005988023952099</c:v>
                </c:pt>
                <c:pt idx="32">
                  <c:v>77.964071856287433</c:v>
                </c:pt>
                <c:pt idx="33">
                  <c:v>78.562874251497007</c:v>
                </c:pt>
                <c:pt idx="34">
                  <c:v>79.76047904191617</c:v>
                </c:pt>
                <c:pt idx="35">
                  <c:v>80.718562874251504</c:v>
                </c:pt>
                <c:pt idx="36">
                  <c:v>82.514970059880241</c:v>
                </c:pt>
                <c:pt idx="37">
                  <c:v>84.191616766467064</c:v>
                </c:pt>
                <c:pt idx="38">
                  <c:v>85.389221556886227</c:v>
                </c:pt>
                <c:pt idx="39">
                  <c:v>87.185628742514965</c:v>
                </c:pt>
                <c:pt idx="40">
                  <c:v>89.221556886227546</c:v>
                </c:pt>
                <c:pt idx="41">
                  <c:v>91.616766467065872</c:v>
                </c:pt>
                <c:pt idx="42">
                  <c:v>92.215568862275447</c:v>
                </c:pt>
                <c:pt idx="43">
                  <c:v>93.41317365269461</c:v>
                </c:pt>
                <c:pt idx="44">
                  <c:v>94.251497005988028</c:v>
                </c:pt>
                <c:pt idx="45">
                  <c:v>95.329341317365277</c:v>
                </c:pt>
                <c:pt idx="46">
                  <c:v>96.646706586826355</c:v>
                </c:pt>
                <c:pt idx="47">
                  <c:v>97.365269461077858</c:v>
                </c:pt>
                <c:pt idx="48">
                  <c:v>97.604790419161688</c:v>
                </c:pt>
                <c:pt idx="49">
                  <c:v>97.964071856287433</c:v>
                </c:pt>
                <c:pt idx="50">
                  <c:v>98.323353293413177</c:v>
                </c:pt>
                <c:pt idx="51">
                  <c:v>98.682634730538922</c:v>
                </c:pt>
                <c:pt idx="52">
                  <c:v>99.161676646706582</c:v>
                </c:pt>
                <c:pt idx="53">
                  <c:v>99.281437125748496</c:v>
                </c:pt>
                <c:pt idx="54">
                  <c:v>99.401197604790411</c:v>
                </c:pt>
                <c:pt idx="55">
                  <c:v>99.520958083832326</c:v>
                </c:pt>
                <c:pt idx="56">
                  <c:v>99.520958083832326</c:v>
                </c:pt>
                <c:pt idx="57">
                  <c:v>99.640718562874241</c:v>
                </c:pt>
                <c:pt idx="58">
                  <c:v>99.640718562874241</c:v>
                </c:pt>
                <c:pt idx="59">
                  <c:v>99.760479041916156</c:v>
                </c:pt>
                <c:pt idx="60">
                  <c:v>99.760479041916156</c:v>
                </c:pt>
                <c:pt idx="61">
                  <c:v>99.880239520958071</c:v>
                </c:pt>
                <c:pt idx="62">
                  <c:v>99.880239520958071</c:v>
                </c:pt>
                <c:pt idx="63">
                  <c:v>99.880239520958071</c:v>
                </c:pt>
                <c:pt idx="64">
                  <c:v>99.880239520958071</c:v>
                </c:pt>
                <c:pt idx="65">
                  <c:v>99.880239520958071</c:v>
                </c:pt>
                <c:pt idx="66">
                  <c:v>99.999999999999986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D3-4D33-855F-646046532BF5}"/>
            </c:ext>
          </c:extLst>
        </c:ser>
        <c:ser>
          <c:idx val="3"/>
          <c:order val="3"/>
          <c:tx>
            <c:v>Hommes - cumul %</c:v>
          </c:tx>
          <c:spPr>
            <a:ln w="19050" cap="rnd">
              <a:solidFill>
                <a:schemeClr val="accent5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'G6'!$E$7:$E$73</c:f>
              <c:numCache>
                <c:formatCode>0.0</c:formatCode>
                <c:ptCount val="67"/>
                <c:pt idx="0">
                  <c:v>0.1392757660167131</c:v>
                </c:pt>
                <c:pt idx="1">
                  <c:v>0.2785515320334262</c:v>
                </c:pt>
                <c:pt idx="2">
                  <c:v>1.3649025069637883</c:v>
                </c:pt>
                <c:pt idx="3">
                  <c:v>2.701949860724234</c:v>
                </c:pt>
                <c:pt idx="4">
                  <c:v>5.0974930362116986</c:v>
                </c:pt>
                <c:pt idx="5">
                  <c:v>8.3844011142061277</c:v>
                </c:pt>
                <c:pt idx="6">
                  <c:v>13.84401114206128</c:v>
                </c:pt>
                <c:pt idx="7">
                  <c:v>20.362116991643454</c:v>
                </c:pt>
                <c:pt idx="8">
                  <c:v>27.520891364902507</c:v>
                </c:pt>
                <c:pt idx="9">
                  <c:v>35.153203342618383</c:v>
                </c:pt>
                <c:pt idx="10">
                  <c:v>41.866295264623957</c:v>
                </c:pt>
                <c:pt idx="11">
                  <c:v>48.66295264623956</c:v>
                </c:pt>
                <c:pt idx="12">
                  <c:v>56.155988857938723</c:v>
                </c:pt>
                <c:pt idx="13">
                  <c:v>61.754874651810589</c:v>
                </c:pt>
                <c:pt idx="14">
                  <c:v>67.01949860724234</c:v>
                </c:pt>
                <c:pt idx="15">
                  <c:v>71.169916434540397</c:v>
                </c:pt>
                <c:pt idx="16">
                  <c:v>75.598885793871872</c:v>
                </c:pt>
                <c:pt idx="17">
                  <c:v>78.412256267409475</c:v>
                </c:pt>
                <c:pt idx="18">
                  <c:v>80.863509749303631</c:v>
                </c:pt>
                <c:pt idx="19">
                  <c:v>83.398328690807816</c:v>
                </c:pt>
                <c:pt idx="20">
                  <c:v>85.292479108635121</c:v>
                </c:pt>
                <c:pt idx="21">
                  <c:v>87.158774373259078</c:v>
                </c:pt>
                <c:pt idx="22">
                  <c:v>88.467966573816184</c:v>
                </c:pt>
                <c:pt idx="23">
                  <c:v>89.749303621169943</c:v>
                </c:pt>
                <c:pt idx="24">
                  <c:v>91.030640668523702</c:v>
                </c:pt>
                <c:pt idx="25">
                  <c:v>92.089136490250723</c:v>
                </c:pt>
                <c:pt idx="26">
                  <c:v>92.980501392757688</c:v>
                </c:pt>
                <c:pt idx="27">
                  <c:v>93.899721448468</c:v>
                </c:pt>
                <c:pt idx="28">
                  <c:v>94.791086350974965</c:v>
                </c:pt>
                <c:pt idx="29">
                  <c:v>95.459610027855192</c:v>
                </c:pt>
                <c:pt idx="30">
                  <c:v>95.877437325905333</c:v>
                </c:pt>
                <c:pt idx="31">
                  <c:v>96.378830083565504</c:v>
                </c:pt>
                <c:pt idx="32">
                  <c:v>96.740947075208965</c:v>
                </c:pt>
                <c:pt idx="33">
                  <c:v>96.99164345403905</c:v>
                </c:pt>
                <c:pt idx="34">
                  <c:v>97.381615598885844</c:v>
                </c:pt>
                <c:pt idx="35">
                  <c:v>97.632311977715929</c:v>
                </c:pt>
                <c:pt idx="36">
                  <c:v>97.966573816156043</c:v>
                </c:pt>
                <c:pt idx="37">
                  <c:v>98.328690807799504</c:v>
                </c:pt>
                <c:pt idx="38">
                  <c:v>98.746518105849646</c:v>
                </c:pt>
                <c:pt idx="39">
                  <c:v>98.94150417827305</c:v>
                </c:pt>
                <c:pt idx="40">
                  <c:v>98.997214484679731</c:v>
                </c:pt>
                <c:pt idx="41">
                  <c:v>99.108635097493107</c:v>
                </c:pt>
                <c:pt idx="42">
                  <c:v>99.164345403899787</c:v>
                </c:pt>
                <c:pt idx="43">
                  <c:v>99.303621169916497</c:v>
                </c:pt>
                <c:pt idx="44">
                  <c:v>99.415041782729872</c:v>
                </c:pt>
                <c:pt idx="45">
                  <c:v>99.498607242339901</c:v>
                </c:pt>
                <c:pt idx="46">
                  <c:v>99.582172701949929</c:v>
                </c:pt>
                <c:pt idx="47">
                  <c:v>99.63788300835661</c:v>
                </c:pt>
                <c:pt idx="48">
                  <c:v>99.721448467966638</c:v>
                </c:pt>
                <c:pt idx="49">
                  <c:v>99.749303621169986</c:v>
                </c:pt>
                <c:pt idx="50">
                  <c:v>99.777158774373333</c:v>
                </c:pt>
                <c:pt idx="51">
                  <c:v>99.805013927576681</c:v>
                </c:pt>
                <c:pt idx="52">
                  <c:v>99.888579387186709</c:v>
                </c:pt>
                <c:pt idx="53">
                  <c:v>99.916434540390057</c:v>
                </c:pt>
                <c:pt idx="54">
                  <c:v>99.916434540390057</c:v>
                </c:pt>
                <c:pt idx="55">
                  <c:v>99.944289693593404</c:v>
                </c:pt>
                <c:pt idx="56">
                  <c:v>99.972144846796752</c:v>
                </c:pt>
                <c:pt idx="57">
                  <c:v>100.0000000000001</c:v>
                </c:pt>
                <c:pt idx="58">
                  <c:v>100.0000000000001</c:v>
                </c:pt>
                <c:pt idx="59">
                  <c:v>100.0000000000001</c:v>
                </c:pt>
                <c:pt idx="60">
                  <c:v>100.0000000000001</c:v>
                </c:pt>
                <c:pt idx="61">
                  <c:v>100.0000000000001</c:v>
                </c:pt>
                <c:pt idx="62">
                  <c:v>100.0000000000001</c:v>
                </c:pt>
                <c:pt idx="63">
                  <c:v>100.0000000000001</c:v>
                </c:pt>
                <c:pt idx="64">
                  <c:v>100.0000000000001</c:v>
                </c:pt>
                <c:pt idx="65">
                  <c:v>100.0000000000001</c:v>
                </c:pt>
                <c:pt idx="66">
                  <c:v>100.0000000000001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D3-4D33-855F-646046532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837183"/>
        <c:axId val="1084370959"/>
      </c:lineChart>
      <c:catAx>
        <c:axId val="7748122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774813887"/>
        <c:crosses val="autoZero"/>
        <c:auto val="1"/>
        <c:lblAlgn val="ctr"/>
        <c:lblOffset val="100"/>
        <c:tickMarkSkip val="4"/>
        <c:noMultiLvlLbl val="0"/>
      </c:catAx>
      <c:valAx>
        <c:axId val="774813887"/>
        <c:scaling>
          <c:orientation val="minMax"/>
          <c:max val="1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 sz="1000" baseline="0"/>
                  <a:t>%</a:t>
                </a:r>
              </a:p>
            </c:rich>
          </c:tx>
          <c:layout>
            <c:manualLayout>
              <c:xMode val="edge"/>
              <c:yMode val="edge"/>
              <c:x val="2.8696549118130663E-2"/>
              <c:y val="1.802799173264105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774812223"/>
        <c:crosses val="autoZero"/>
        <c:crossBetween val="between"/>
      </c:valAx>
      <c:valAx>
        <c:axId val="1084370959"/>
        <c:scaling>
          <c:orientation val="minMax"/>
          <c:max val="1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fr-FR" sz="1000" baseline="0"/>
                  <a:t>cumul %</a:t>
                </a:r>
              </a:p>
            </c:rich>
          </c:tx>
          <c:layout>
            <c:manualLayout>
              <c:xMode val="edge"/>
              <c:yMode val="edge"/>
              <c:x val="0.87621271076523999"/>
              <c:y val="3.026883219978974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947837183"/>
        <c:crosses val="max"/>
        <c:crossBetween val="between"/>
      </c:valAx>
      <c:catAx>
        <c:axId val="947837183"/>
        <c:scaling>
          <c:orientation val="minMax"/>
        </c:scaling>
        <c:delete val="1"/>
        <c:axPos val="b"/>
        <c:majorTickMark val="out"/>
        <c:minorTickMark val="none"/>
        <c:tickLblPos val="nextTo"/>
        <c:crossAx val="10843709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764922327292801E-3"/>
          <c:y val="0.90020440854635286"/>
          <c:w val="0.99800575167338534"/>
          <c:h val="9.08494005816840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10</xdr:row>
      <xdr:rowOff>31749</xdr:rowOff>
    </xdr:from>
    <xdr:to>
      <xdr:col>6</xdr:col>
      <xdr:colOff>624416</xdr:colOff>
      <xdr:row>29</xdr:row>
      <xdr:rowOff>31749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711199</xdr:colOff>
      <xdr:row>17</xdr:row>
      <xdr:rowOff>19051</xdr:rowOff>
    </xdr:from>
    <xdr:to>
      <xdr:col>6</xdr:col>
      <xdr:colOff>492125</xdr:colOff>
      <xdr:row>33</xdr:row>
      <xdr:rowOff>53975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7844</xdr:colOff>
      <xdr:row>4</xdr:row>
      <xdr:rowOff>71158</xdr:rowOff>
    </xdr:from>
    <xdr:to>
      <xdr:col>11</xdr:col>
      <xdr:colOff>571499</xdr:colOff>
      <xdr:row>22</xdr:row>
      <xdr:rowOff>121584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369421</xdr:colOff>
      <xdr:row>11</xdr:row>
      <xdr:rowOff>120650</xdr:rowOff>
    </xdr:from>
    <xdr:to>
      <xdr:col>7</xdr:col>
      <xdr:colOff>526303</xdr:colOff>
      <xdr:row>30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168274</xdr:colOff>
      <xdr:row>9</xdr:row>
      <xdr:rowOff>3174</xdr:rowOff>
    </xdr:from>
    <xdr:to>
      <xdr:col>4</xdr:col>
      <xdr:colOff>723899</xdr:colOff>
      <xdr:row>29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6351</xdr:colOff>
      <xdr:row>3</xdr:row>
      <xdr:rowOff>114300</xdr:rowOff>
    </xdr:from>
    <xdr:to>
      <xdr:col>8</xdr:col>
      <xdr:colOff>95250</xdr:colOff>
      <xdr:row>24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1520472</xdr:colOff>
      <xdr:row>17</xdr:row>
      <xdr:rowOff>141820</xdr:rowOff>
    </xdr:from>
    <xdr:to>
      <xdr:col>7</xdr:col>
      <xdr:colOff>239888</xdr:colOff>
      <xdr:row>40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377472</xdr:colOff>
      <xdr:row>18</xdr:row>
      <xdr:rowOff>0</xdr:rowOff>
    </xdr:from>
    <xdr:to>
      <xdr:col>15</xdr:col>
      <xdr:colOff>91722</xdr:colOff>
      <xdr:row>40</xdr:row>
      <xdr:rowOff>10583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8467</xdr:colOff>
      <xdr:row>3</xdr:row>
      <xdr:rowOff>54681</xdr:rowOff>
    </xdr:from>
    <xdr:to>
      <xdr:col>14</xdr:col>
      <xdr:colOff>10583</xdr:colOff>
      <xdr:row>21</xdr:row>
      <xdr:rowOff>54681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61634</xdr:colOff>
      <xdr:row>15</xdr:row>
      <xdr:rowOff>26146</xdr:rowOff>
    </xdr:from>
    <xdr:to>
      <xdr:col>4</xdr:col>
      <xdr:colOff>102721</xdr:colOff>
      <xdr:row>29</xdr:row>
      <xdr:rowOff>48558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258981</xdr:colOff>
      <xdr:row>15</xdr:row>
      <xdr:rowOff>26148</xdr:rowOff>
    </xdr:from>
    <xdr:to>
      <xdr:col>7</xdr:col>
      <xdr:colOff>300068</xdr:colOff>
      <xdr:row>29</xdr:row>
      <xdr:rowOff>48559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</xdr:row>
      <xdr:rowOff>9524</xdr:rowOff>
    </xdr:from>
    <xdr:to>
      <xdr:col>4</xdr:col>
      <xdr:colOff>38099</xdr:colOff>
      <xdr:row>30</xdr:row>
      <xdr:rowOff>152399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</xdr:colOff>
      <xdr:row>8</xdr:row>
      <xdr:rowOff>0</xdr:rowOff>
    </xdr:from>
    <xdr:to>
      <xdr:col>8</xdr:col>
      <xdr:colOff>47625</xdr:colOff>
      <xdr:row>31</xdr:row>
      <xdr:rowOff>9525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5</xdr:row>
      <xdr:rowOff>19050</xdr:rowOff>
    </xdr:from>
    <xdr:to>
      <xdr:col>12</xdr:col>
      <xdr:colOff>371475</xdr:colOff>
      <xdr:row>28</xdr:row>
      <xdr:rowOff>9525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400051</xdr:colOff>
      <xdr:row>16</xdr:row>
      <xdr:rowOff>57149</xdr:rowOff>
    </xdr:from>
    <xdr:to>
      <xdr:col>10</xdr:col>
      <xdr:colOff>581026</xdr:colOff>
      <xdr:row>36</xdr:row>
      <xdr:rowOff>28574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568594</xdr:colOff>
      <xdr:row>13</xdr:row>
      <xdr:rowOff>1244</xdr:rowOff>
    </xdr:from>
    <xdr:to>
      <xdr:col>7</xdr:col>
      <xdr:colOff>285750</xdr:colOff>
      <xdr:row>28</xdr:row>
      <xdr:rowOff>122641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376058</xdr:colOff>
      <xdr:row>8</xdr:row>
      <xdr:rowOff>95249</xdr:rowOff>
    </xdr:from>
    <xdr:to>
      <xdr:col>4</xdr:col>
      <xdr:colOff>666750</xdr:colOff>
      <xdr:row>33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742950</xdr:colOff>
      <xdr:row>8</xdr:row>
      <xdr:rowOff>123825</xdr:rowOff>
    </xdr:from>
    <xdr:to>
      <xdr:col>8</xdr:col>
      <xdr:colOff>314324</xdr:colOff>
      <xdr:row>33</xdr:row>
      <xdr:rowOff>57151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yriam.ennifar\Documents\PRO\Etude%20femmes\Analyse_RA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gions"/>
      <sheetName val="Ensemble"/>
      <sheetName val="Chefs"/>
      <sheetName val="Age"/>
      <sheetName val="Otex"/>
      <sheetName val="MO fam"/>
      <sheetName val="MO non fam"/>
      <sheetName val="Cplts"/>
      <sheetName val="COEF"/>
      <sheetName val="MO fam_old"/>
    </sheetNames>
    <sheetDataSet>
      <sheetData sheetId="0"/>
      <sheetData sheetId="1"/>
      <sheetData sheetId="2">
        <row r="827">
          <cell r="A827" t="str">
            <v>Femmes</v>
          </cell>
          <cell r="S827">
            <v>17.918215613382898</v>
          </cell>
          <cell r="T827">
            <v>11.003717472118959</v>
          </cell>
        </row>
        <row r="828">
          <cell r="A828" t="str">
            <v>(0,29]</v>
          </cell>
          <cell r="S828">
            <v>27.500000000000004</v>
          </cell>
          <cell r="T828">
            <v>22.5</v>
          </cell>
        </row>
        <row r="829">
          <cell r="A829" t="str">
            <v>(29,39]</v>
          </cell>
          <cell r="S829">
            <v>24.561403508771928</v>
          </cell>
          <cell r="T829">
            <v>16.959064327485379</v>
          </cell>
        </row>
        <row r="830">
          <cell r="A830" t="str">
            <v>(39,49]</v>
          </cell>
          <cell r="S830">
            <v>19.25925925925926</v>
          </cell>
          <cell r="T830">
            <v>12.222222222222221</v>
          </cell>
        </row>
        <row r="831">
          <cell r="A831" t="str">
            <v>(49,59]</v>
          </cell>
          <cell r="S831">
            <v>18.393782383419687</v>
          </cell>
          <cell r="T831">
            <v>11.658031088082902</v>
          </cell>
        </row>
        <row r="832">
          <cell r="A832" t="str">
            <v>(59,69]</v>
          </cell>
          <cell r="S832">
            <v>15.488215488215488</v>
          </cell>
          <cell r="T832">
            <v>8.4175084175084187</v>
          </cell>
        </row>
        <row r="833">
          <cell r="A833" t="str">
            <v>(69,…]</v>
          </cell>
          <cell r="S833">
            <v>10.497237569060774</v>
          </cell>
          <cell r="T833">
            <v>3.867403314917127</v>
          </cell>
        </row>
        <row r="834">
          <cell r="A834" t="str">
            <v>Hommes</v>
          </cell>
          <cell r="S834">
            <v>17.034548944337814</v>
          </cell>
          <cell r="T834">
            <v>10.340690978886755</v>
          </cell>
        </row>
        <row r="835">
          <cell r="A835" t="str">
            <v>(0,29]</v>
          </cell>
          <cell r="S835">
            <v>22.346368715083798</v>
          </cell>
          <cell r="T835">
            <v>14.52513966480447</v>
          </cell>
        </row>
        <row r="836">
          <cell r="A836" t="str">
            <v>(29,39]</v>
          </cell>
          <cell r="S836">
            <v>24.525316455696203</v>
          </cell>
          <cell r="T836">
            <v>15.664556962025317</v>
          </cell>
        </row>
        <row r="837">
          <cell r="A837" t="str">
            <v>(39,49]</v>
          </cell>
          <cell r="S837">
            <v>20.469798657718123</v>
          </cell>
          <cell r="T837">
            <v>13.199105145413871</v>
          </cell>
        </row>
        <row r="838">
          <cell r="A838" t="str">
            <v>(49,59]</v>
          </cell>
          <cell r="S838">
            <v>14.78927203065134</v>
          </cell>
          <cell r="T838">
            <v>8.8122605363984672</v>
          </cell>
        </row>
        <row r="839">
          <cell r="A839" t="str">
            <v>(59,69]</v>
          </cell>
          <cell r="S839">
            <v>12.718786464410737</v>
          </cell>
          <cell r="T839">
            <v>6.8844807467911311</v>
          </cell>
        </row>
        <row r="840">
          <cell r="A840" t="str">
            <v>(69,…]</v>
          </cell>
          <cell r="S840">
            <v>9.9667774086378742</v>
          </cell>
          <cell r="T840">
            <v>4.6511627906976747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Normal="100" workbookViewId="0">
      <selection activeCell="J39" sqref="J39"/>
    </sheetView>
  </sheetViews>
  <sheetFormatPr baseColWidth="10" defaultColWidth="11.42578125" defaultRowHeight="12" x14ac:dyDescent="0.2"/>
  <cols>
    <col min="1" max="1" width="33.7109375" style="1" customWidth="1"/>
    <col min="2" max="18" width="9.42578125" style="1" customWidth="1"/>
    <col min="19" max="16384" width="11.42578125" style="1"/>
  </cols>
  <sheetData>
    <row r="1" spans="1:6" x14ac:dyDescent="0.2">
      <c r="A1" s="6" t="s">
        <v>9</v>
      </c>
    </row>
    <row r="2" spans="1:6" x14ac:dyDescent="0.2">
      <c r="A2" s="6" t="s">
        <v>10</v>
      </c>
    </row>
    <row r="3" spans="1:6" x14ac:dyDescent="0.2">
      <c r="A3" s="1" t="s">
        <v>123</v>
      </c>
    </row>
    <row r="5" spans="1:6" x14ac:dyDescent="0.2">
      <c r="B5" s="2">
        <v>1979</v>
      </c>
      <c r="C5" s="2">
        <v>1988</v>
      </c>
      <c r="D5" s="2">
        <v>2000</v>
      </c>
      <c r="E5" s="2">
        <v>2010</v>
      </c>
      <c r="F5" s="2">
        <v>2020</v>
      </c>
    </row>
    <row r="6" spans="1:6" x14ac:dyDescent="0.2">
      <c r="A6" s="1" t="s">
        <v>117</v>
      </c>
      <c r="B6" s="4">
        <v>31.646374704706524</v>
      </c>
      <c r="C6" s="4">
        <v>30.285450035733803</v>
      </c>
      <c r="D6" s="4">
        <v>29.701092288573484</v>
      </c>
      <c r="E6" s="4">
        <v>29.544051503659936</v>
      </c>
      <c r="F6" s="4">
        <v>28.847575789584873</v>
      </c>
    </row>
    <row r="7" spans="1:6" x14ac:dyDescent="0.2">
      <c r="A7" s="5" t="s">
        <v>118</v>
      </c>
      <c r="B7" s="4">
        <v>9.0870452227133622</v>
      </c>
      <c r="C7" s="4">
        <v>14.307243100687577</v>
      </c>
      <c r="D7" s="4">
        <v>23.499935757420019</v>
      </c>
      <c r="E7" s="4">
        <v>24.900746387168493</v>
      </c>
      <c r="F7" s="4">
        <v>24.396880101578088</v>
      </c>
    </row>
    <row r="8" spans="1:6" x14ac:dyDescent="0.2">
      <c r="A8" s="5" t="s">
        <v>119</v>
      </c>
      <c r="B8" s="4">
        <v>72.023693921149729</v>
      </c>
      <c r="C8" s="4">
        <v>72.554890219560875</v>
      </c>
      <c r="D8" s="4">
        <v>61.198288159771749</v>
      </c>
      <c r="E8" s="4">
        <v>59.636363636363633</v>
      </c>
      <c r="F8" s="4">
        <v>51.022604951560815</v>
      </c>
    </row>
    <row r="9" spans="1:6" x14ac:dyDescent="0.2">
      <c r="A9" s="5" t="s">
        <v>120</v>
      </c>
      <c r="B9" s="4">
        <v>17.917123037604966</v>
      </c>
      <c r="C9" s="4">
        <v>18.48281642917016</v>
      </c>
      <c r="D9" s="4">
        <v>21.182475542322415</v>
      </c>
      <c r="E9" s="4">
        <v>23.525943396226413</v>
      </c>
      <c r="F9" s="4">
        <v>30.148760330578511</v>
      </c>
    </row>
    <row r="10" spans="1:6" x14ac:dyDescent="0.2">
      <c r="B10" s="4"/>
      <c r="C10" s="4"/>
      <c r="D10" s="4"/>
      <c r="E10" s="4"/>
      <c r="F10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3" sqref="A3:XFD3"/>
    </sheetView>
  </sheetViews>
  <sheetFormatPr baseColWidth="10" defaultColWidth="10.85546875" defaultRowHeight="12" x14ac:dyDescent="0.2"/>
  <cols>
    <col min="1" max="1" width="51.5703125" style="1" customWidth="1"/>
    <col min="2" max="16384" width="10.85546875" style="1"/>
  </cols>
  <sheetData>
    <row r="1" spans="1:5" x14ac:dyDescent="0.2">
      <c r="A1" s="6" t="s">
        <v>96</v>
      </c>
    </row>
    <row r="2" spans="1:5" x14ac:dyDescent="0.2">
      <c r="A2" s="6" t="s">
        <v>116</v>
      </c>
    </row>
    <row r="3" spans="1:5" x14ac:dyDescent="0.2">
      <c r="A3" s="1" t="s">
        <v>123</v>
      </c>
    </row>
    <row r="5" spans="1:5" x14ac:dyDescent="0.2">
      <c r="B5" s="1" t="s">
        <v>97</v>
      </c>
      <c r="C5" s="1" t="s">
        <v>98</v>
      </c>
    </row>
    <row r="6" spans="1:5" x14ac:dyDescent="0.2">
      <c r="A6" s="1" t="s">
        <v>106</v>
      </c>
      <c r="B6" s="1">
        <v>2</v>
      </c>
      <c r="C6" s="4"/>
      <c r="E6" s="1" t="s">
        <v>110</v>
      </c>
    </row>
    <row r="7" spans="1:5" x14ac:dyDescent="0.2">
      <c r="A7" s="1" t="s">
        <v>105</v>
      </c>
      <c r="B7" s="1">
        <v>86</v>
      </c>
      <c r="C7" s="4">
        <v>22.395833333333336</v>
      </c>
      <c r="E7" s="1" t="s">
        <v>111</v>
      </c>
    </row>
    <row r="8" spans="1:5" x14ac:dyDescent="0.2">
      <c r="A8" s="1" t="s">
        <v>101</v>
      </c>
      <c r="B8" s="1">
        <v>17</v>
      </c>
      <c r="C8" s="4">
        <v>23.287671232876711</v>
      </c>
    </row>
    <row r="9" spans="1:5" x14ac:dyDescent="0.2">
      <c r="A9" s="1" t="s">
        <v>100</v>
      </c>
      <c r="B9" s="1">
        <v>1013</v>
      </c>
      <c r="C9" s="4">
        <v>23.465369469539034</v>
      </c>
    </row>
    <row r="10" spans="1:5" x14ac:dyDescent="0.2">
      <c r="A10" s="1" t="s">
        <v>104</v>
      </c>
      <c r="B10" s="1">
        <v>13</v>
      </c>
      <c r="C10" s="4">
        <v>23.636363636363637</v>
      </c>
    </row>
    <row r="11" spans="1:5" x14ac:dyDescent="0.2">
      <c r="A11" s="1" t="s">
        <v>99</v>
      </c>
      <c r="B11" s="1">
        <v>91</v>
      </c>
      <c r="C11" s="4">
        <v>23.821989528795811</v>
      </c>
    </row>
    <row r="12" spans="1:5" x14ac:dyDescent="0.2">
      <c r="A12" s="1" t="s">
        <v>108</v>
      </c>
      <c r="B12" s="1">
        <v>7</v>
      </c>
      <c r="C12" s="4">
        <v>25.925925925925924</v>
      </c>
    </row>
    <row r="13" spans="1:5" x14ac:dyDescent="0.2">
      <c r="A13" s="1" t="s">
        <v>107</v>
      </c>
      <c r="B13" s="1">
        <v>7</v>
      </c>
      <c r="C13" s="4">
        <v>30.434782608695656</v>
      </c>
    </row>
    <row r="14" spans="1:5" x14ac:dyDescent="0.2">
      <c r="A14" s="1" t="s">
        <v>109</v>
      </c>
      <c r="B14" s="1">
        <v>7</v>
      </c>
      <c r="C14" s="4">
        <v>31.818181818181817</v>
      </c>
    </row>
    <row r="15" spans="1:5" x14ac:dyDescent="0.2">
      <c r="A15" s="1" t="s">
        <v>102</v>
      </c>
      <c r="B15" s="1">
        <v>19</v>
      </c>
      <c r="C15" s="4">
        <v>38.775510204081634</v>
      </c>
    </row>
    <row r="16" spans="1:5" x14ac:dyDescent="0.2">
      <c r="A16" s="1" t="s">
        <v>103</v>
      </c>
      <c r="B16" s="1">
        <v>83</v>
      </c>
      <c r="C16" s="4">
        <v>46.89265536723164</v>
      </c>
    </row>
  </sheetData>
  <sortState ref="A5:C15">
    <sortCondition ref="C5:C15"/>
  </sortState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3" sqref="A3:XFD3"/>
    </sheetView>
  </sheetViews>
  <sheetFormatPr baseColWidth="10" defaultColWidth="10.85546875" defaultRowHeight="12" x14ac:dyDescent="0.2"/>
  <cols>
    <col min="1" max="16384" width="10.85546875" style="1"/>
  </cols>
  <sheetData>
    <row r="1" spans="1:4" x14ac:dyDescent="0.2">
      <c r="A1" s="6" t="s">
        <v>78</v>
      </c>
    </row>
    <row r="2" spans="1:4" s="7" customFormat="1" x14ac:dyDescent="0.25">
      <c r="A2" s="12" t="s">
        <v>79</v>
      </c>
    </row>
    <row r="3" spans="1:4" x14ac:dyDescent="0.2">
      <c r="A3" s="1" t="s">
        <v>123</v>
      </c>
    </row>
    <row r="4" spans="1:4" s="7" customFormat="1" x14ac:dyDescent="0.25"/>
    <row r="5" spans="1:4" s="7" customFormat="1" x14ac:dyDescent="0.25">
      <c r="B5" s="2" t="s">
        <v>77</v>
      </c>
      <c r="C5" s="2" t="s">
        <v>76</v>
      </c>
      <c r="D5" s="2"/>
    </row>
    <row r="6" spans="1:4" s="7" customFormat="1" x14ac:dyDescent="0.25">
      <c r="A6" s="7" t="s">
        <v>0</v>
      </c>
      <c r="B6" s="13">
        <v>17.918215613382898</v>
      </c>
      <c r="C6" s="13">
        <v>11.003717472118959</v>
      </c>
      <c r="D6" s="13"/>
    </row>
    <row r="7" spans="1:4" s="7" customFormat="1" x14ac:dyDescent="0.25">
      <c r="A7" s="11" t="s">
        <v>65</v>
      </c>
      <c r="B7" s="13">
        <v>27.500000000000004</v>
      </c>
      <c r="C7" s="13">
        <v>22.5</v>
      </c>
      <c r="D7" s="13"/>
    </row>
    <row r="8" spans="1:4" s="7" customFormat="1" x14ac:dyDescent="0.25">
      <c r="A8" s="11" t="s">
        <v>66</v>
      </c>
      <c r="B8" s="13">
        <v>24.561403508771928</v>
      </c>
      <c r="C8" s="13">
        <v>16.959064327485379</v>
      </c>
      <c r="D8" s="13"/>
    </row>
    <row r="9" spans="1:4" s="7" customFormat="1" x14ac:dyDescent="0.25">
      <c r="A9" s="11" t="s">
        <v>67</v>
      </c>
      <c r="B9" s="13">
        <v>19.25925925925926</v>
      </c>
      <c r="C9" s="13">
        <v>12.222222222222221</v>
      </c>
      <c r="D9" s="13"/>
    </row>
    <row r="10" spans="1:4" s="7" customFormat="1" x14ac:dyDescent="0.25">
      <c r="A10" s="11" t="s">
        <v>68</v>
      </c>
      <c r="B10" s="13">
        <v>18.393782383419687</v>
      </c>
      <c r="C10" s="13">
        <v>11.658031088082902</v>
      </c>
      <c r="D10" s="13"/>
    </row>
    <row r="11" spans="1:4" s="7" customFormat="1" x14ac:dyDescent="0.25">
      <c r="A11" s="11" t="s">
        <v>69</v>
      </c>
      <c r="B11" s="13">
        <v>15.488215488215488</v>
      </c>
      <c r="C11" s="13">
        <v>8.4175084175084187</v>
      </c>
      <c r="D11" s="13"/>
    </row>
    <row r="12" spans="1:4" s="7" customFormat="1" x14ac:dyDescent="0.25">
      <c r="A12" s="11" t="s">
        <v>70</v>
      </c>
      <c r="B12" s="13">
        <v>10.497237569060774</v>
      </c>
      <c r="C12" s="13">
        <v>3.867403314917127</v>
      </c>
      <c r="D12" s="13"/>
    </row>
    <row r="13" spans="1:4" s="7" customFormat="1" x14ac:dyDescent="0.25">
      <c r="A13" s="7" t="s">
        <v>1</v>
      </c>
      <c r="B13" s="13">
        <v>17.034548944337814</v>
      </c>
      <c r="C13" s="13">
        <v>10.340690978886755</v>
      </c>
      <c r="D13" s="13"/>
    </row>
    <row r="14" spans="1:4" s="7" customFormat="1" x14ac:dyDescent="0.25">
      <c r="A14" s="11" t="s">
        <v>65</v>
      </c>
      <c r="B14" s="13">
        <v>22.346368715083798</v>
      </c>
      <c r="C14" s="13">
        <v>14.52513966480447</v>
      </c>
      <c r="D14" s="13"/>
    </row>
    <row r="15" spans="1:4" s="7" customFormat="1" x14ac:dyDescent="0.25">
      <c r="A15" s="11" t="s">
        <v>66</v>
      </c>
      <c r="B15" s="13">
        <v>24.525316455696203</v>
      </c>
      <c r="C15" s="13">
        <v>15.664556962025317</v>
      </c>
      <c r="D15" s="13"/>
    </row>
    <row r="16" spans="1:4" s="7" customFormat="1" x14ac:dyDescent="0.25">
      <c r="A16" s="11" t="s">
        <v>67</v>
      </c>
      <c r="B16" s="13">
        <v>20.469798657718123</v>
      </c>
      <c r="C16" s="13">
        <v>13.199105145413871</v>
      </c>
      <c r="D16" s="13"/>
    </row>
    <row r="17" spans="1:4" s="7" customFormat="1" x14ac:dyDescent="0.25">
      <c r="A17" s="11" t="s">
        <v>68</v>
      </c>
      <c r="B17" s="13">
        <v>14.78927203065134</v>
      </c>
      <c r="C17" s="13">
        <v>8.8122605363984672</v>
      </c>
      <c r="D17" s="13"/>
    </row>
    <row r="18" spans="1:4" s="7" customFormat="1" x14ac:dyDescent="0.25">
      <c r="A18" s="11" t="s">
        <v>69</v>
      </c>
      <c r="B18" s="13">
        <v>12.718786464410737</v>
      </c>
      <c r="C18" s="13">
        <v>6.8844807467911311</v>
      </c>
      <c r="D18" s="13"/>
    </row>
    <row r="19" spans="1:4" s="7" customFormat="1" x14ac:dyDescent="0.25">
      <c r="A19" s="11" t="s">
        <v>70</v>
      </c>
      <c r="B19" s="13">
        <v>9.9667774086378742</v>
      </c>
      <c r="C19" s="13">
        <v>4.6511627906976747</v>
      </c>
      <c r="D19" s="13"/>
    </row>
    <row r="20" spans="1:4" s="7" customFormat="1" x14ac:dyDescent="0.25">
      <c r="B20" s="13"/>
      <c r="C20" s="13"/>
      <c r="D20" s="13"/>
    </row>
    <row r="21" spans="1:4" s="7" customFormat="1" x14ac:dyDescent="0.25">
      <c r="A21" s="11"/>
      <c r="B21" s="13"/>
      <c r="C21" s="13"/>
      <c r="D21" s="13"/>
    </row>
    <row r="22" spans="1:4" s="7" customFormat="1" x14ac:dyDescent="0.25">
      <c r="A22" s="11"/>
      <c r="B22" s="13"/>
      <c r="C22" s="13"/>
      <c r="D22" s="13"/>
    </row>
    <row r="23" spans="1:4" s="7" customFormat="1" x14ac:dyDescent="0.25">
      <c r="A23" s="11"/>
      <c r="B23" s="13"/>
      <c r="C23" s="13"/>
      <c r="D23" s="13"/>
    </row>
    <row r="24" spans="1:4" s="7" customFormat="1" x14ac:dyDescent="0.25">
      <c r="A24" s="11"/>
      <c r="B24" s="13"/>
      <c r="C24" s="13"/>
      <c r="D24" s="13"/>
    </row>
    <row r="25" spans="1:4" s="7" customFormat="1" x14ac:dyDescent="0.25">
      <c r="A25" s="11"/>
      <c r="B25" s="13"/>
      <c r="C25" s="13"/>
      <c r="D25" s="13"/>
    </row>
    <row r="26" spans="1:4" s="7" customFormat="1" x14ac:dyDescent="0.25">
      <c r="A26" s="11"/>
      <c r="B26" s="13"/>
      <c r="C26" s="13"/>
      <c r="D26" s="13"/>
    </row>
    <row r="27" spans="1:4" s="7" customFormat="1" x14ac:dyDescent="0.25"/>
    <row r="28" spans="1:4" s="7" customFormat="1" x14ac:dyDescent="0.25">
      <c r="B28" s="14"/>
      <c r="C28" s="14"/>
      <c r="D28" s="2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3" sqref="A3:XFD3"/>
    </sheetView>
  </sheetViews>
  <sheetFormatPr baseColWidth="10" defaultColWidth="10.85546875" defaultRowHeight="12" x14ac:dyDescent="0.2"/>
  <cols>
    <col min="1" max="1" width="37.28515625" style="1" customWidth="1"/>
    <col min="2" max="16384" width="10.85546875" style="1"/>
  </cols>
  <sheetData>
    <row r="1" spans="1:8" x14ac:dyDescent="0.2">
      <c r="A1" s="6" t="s">
        <v>86</v>
      </c>
    </row>
    <row r="2" spans="1:8" x14ac:dyDescent="0.2">
      <c r="A2" s="6" t="s">
        <v>87</v>
      </c>
    </row>
    <row r="3" spans="1:8" x14ac:dyDescent="0.2">
      <c r="A3" s="1" t="s">
        <v>123</v>
      </c>
    </row>
    <row r="4" spans="1:8" s="7" customFormat="1" x14ac:dyDescent="0.25"/>
    <row r="5" spans="1:8" s="7" customFormat="1" x14ac:dyDescent="0.25">
      <c r="B5" s="2" t="s">
        <v>0</v>
      </c>
      <c r="C5" s="2" t="s">
        <v>65</v>
      </c>
      <c r="D5" s="2" t="s">
        <v>66</v>
      </c>
      <c r="E5" s="2" t="s">
        <v>67</v>
      </c>
      <c r="F5" s="2" t="s">
        <v>68</v>
      </c>
      <c r="G5" s="2" t="s">
        <v>69</v>
      </c>
      <c r="H5" s="2" t="s">
        <v>70</v>
      </c>
    </row>
    <row r="6" spans="1:8" s="7" customFormat="1" x14ac:dyDescent="0.2">
      <c r="A6" s="1" t="s">
        <v>80</v>
      </c>
      <c r="B6" s="8">
        <v>23.271375464684017</v>
      </c>
      <c r="C6" s="8">
        <v>22.5</v>
      </c>
      <c r="D6" s="8">
        <v>16.374269005847953</v>
      </c>
      <c r="E6" s="8">
        <v>19.62962962962963</v>
      </c>
      <c r="F6" s="8">
        <v>18.393782383419687</v>
      </c>
      <c r="G6" s="8">
        <v>21.885521885521886</v>
      </c>
      <c r="H6" s="8">
        <v>48.066298342541437</v>
      </c>
    </row>
    <row r="7" spans="1:8" s="7" customFormat="1" x14ac:dyDescent="0.2">
      <c r="A7" s="1" t="s">
        <v>81</v>
      </c>
      <c r="B7" s="8">
        <v>8.5501858736059475</v>
      </c>
      <c r="C7" s="8">
        <v>2.5</v>
      </c>
      <c r="D7" s="8">
        <v>6.4327485380116958</v>
      </c>
      <c r="E7" s="8">
        <v>8.1481481481481488</v>
      </c>
      <c r="F7" s="8">
        <v>9.3264248704663206</v>
      </c>
      <c r="G7" s="8">
        <v>10.774410774410773</v>
      </c>
      <c r="H7" s="8">
        <v>7.1823204419889501</v>
      </c>
    </row>
    <row r="8" spans="1:8" s="7" customFormat="1" x14ac:dyDescent="0.2">
      <c r="A8" s="1" t="s">
        <v>82</v>
      </c>
      <c r="B8" s="8">
        <v>12.713754646840147</v>
      </c>
      <c r="C8" s="8">
        <v>12.5</v>
      </c>
      <c r="D8" s="8">
        <v>12.280701754385964</v>
      </c>
      <c r="E8" s="8">
        <v>12.962962962962962</v>
      </c>
      <c r="F8" s="8">
        <v>13.471502590673575</v>
      </c>
      <c r="G8" s="8">
        <v>13.131313131313133</v>
      </c>
      <c r="H8" s="8">
        <v>10.497237569060774</v>
      </c>
    </row>
    <row r="9" spans="1:8" s="7" customFormat="1" x14ac:dyDescent="0.2">
      <c r="A9" s="1" t="s">
        <v>83</v>
      </c>
      <c r="B9" s="8">
        <v>3.3457249070631967</v>
      </c>
      <c r="C9" s="8">
        <v>2.5</v>
      </c>
      <c r="D9" s="8">
        <v>1.1695906432748537</v>
      </c>
      <c r="E9" s="8">
        <v>2.9629629629629632</v>
      </c>
      <c r="F9" s="8">
        <v>3.8860103626943006</v>
      </c>
      <c r="G9" s="8">
        <v>5.3872053872053867</v>
      </c>
      <c r="H9" s="8">
        <v>1.6574585635359116</v>
      </c>
    </row>
    <row r="10" spans="1:8" s="7" customFormat="1" x14ac:dyDescent="0.2">
      <c r="A10" s="1" t="s">
        <v>84</v>
      </c>
      <c r="B10" s="8">
        <v>4.4609665427509295</v>
      </c>
      <c r="C10" s="8">
        <v>2.5</v>
      </c>
      <c r="D10" s="8">
        <v>2.9239766081871341</v>
      </c>
      <c r="E10" s="8">
        <v>8.8888888888888893</v>
      </c>
      <c r="F10" s="8">
        <v>4.9222797927461137</v>
      </c>
      <c r="G10" s="8">
        <v>3.3670033670033668</v>
      </c>
      <c r="H10" s="8">
        <v>0.55248618784530379</v>
      </c>
    </row>
    <row r="11" spans="1:8" s="7" customFormat="1" x14ac:dyDescent="0.2">
      <c r="A11" s="1" t="s">
        <v>85</v>
      </c>
      <c r="B11" s="8">
        <v>47.657992565055764</v>
      </c>
      <c r="C11" s="8">
        <v>57.499999999999993</v>
      </c>
      <c r="D11" s="8">
        <v>60.818713450292393</v>
      </c>
      <c r="E11" s="8">
        <v>47.407407407407412</v>
      </c>
      <c r="F11" s="8">
        <v>50</v>
      </c>
      <c r="G11" s="8">
        <v>45.454545454545453</v>
      </c>
      <c r="H11" s="8">
        <v>32.044198895027627</v>
      </c>
    </row>
    <row r="12" spans="1:8" s="7" customFormat="1" x14ac:dyDescent="0.25"/>
    <row r="13" spans="1:8" s="7" customFormat="1" x14ac:dyDescent="0.25"/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XFD3"/>
    </sheetView>
  </sheetViews>
  <sheetFormatPr baseColWidth="10" defaultColWidth="10.85546875" defaultRowHeight="12" x14ac:dyDescent="0.2"/>
  <cols>
    <col min="1" max="1" width="10.85546875" style="1"/>
    <col min="2" max="3" width="12.85546875" style="1" customWidth="1"/>
    <col min="4" max="16384" width="10.85546875" style="1"/>
  </cols>
  <sheetData>
    <row r="1" spans="1:3" x14ac:dyDescent="0.2">
      <c r="A1" s="6" t="s">
        <v>88</v>
      </c>
    </row>
    <row r="2" spans="1:3" x14ac:dyDescent="0.2">
      <c r="A2" s="6" t="s">
        <v>90</v>
      </c>
    </row>
    <row r="3" spans="1:3" x14ac:dyDescent="0.2">
      <c r="A3" s="1" t="s">
        <v>123</v>
      </c>
    </row>
    <row r="5" spans="1:3" ht="36" x14ac:dyDescent="0.2">
      <c r="B5" s="16" t="s">
        <v>89</v>
      </c>
      <c r="C5" s="16" t="s">
        <v>55</v>
      </c>
    </row>
    <row r="6" spans="1:3" x14ac:dyDescent="0.2">
      <c r="A6" s="1" t="s">
        <v>0</v>
      </c>
      <c r="B6" s="4">
        <v>75.331774358294339</v>
      </c>
      <c r="C6" s="4">
        <v>24.668225641705643</v>
      </c>
    </row>
    <row r="7" spans="1:3" x14ac:dyDescent="0.2">
      <c r="A7" s="1" t="s">
        <v>1</v>
      </c>
      <c r="B7" s="4">
        <v>12.964834253265773</v>
      </c>
      <c r="C7" s="4">
        <v>87.035165746734222</v>
      </c>
    </row>
    <row r="8" spans="1:3" x14ac:dyDescent="0.2">
      <c r="B8" s="4"/>
    </row>
    <row r="9" spans="1:3" x14ac:dyDescent="0.2">
      <c r="B9" s="4"/>
    </row>
    <row r="10" spans="1:3" x14ac:dyDescent="0.2">
      <c r="B10" s="4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K39" sqref="K39"/>
    </sheetView>
  </sheetViews>
  <sheetFormatPr baseColWidth="10" defaultColWidth="10.85546875" defaultRowHeight="12" x14ac:dyDescent="0.2"/>
  <cols>
    <col min="1" max="1" width="15.42578125" style="1" customWidth="1"/>
    <col min="2" max="16384" width="10.85546875" style="1"/>
  </cols>
  <sheetData>
    <row r="1" spans="1:3" x14ac:dyDescent="0.2">
      <c r="A1" s="6" t="s">
        <v>91</v>
      </c>
    </row>
    <row r="2" spans="1:3" x14ac:dyDescent="0.2">
      <c r="A2" s="15" t="s">
        <v>92</v>
      </c>
    </row>
    <row r="3" spans="1:3" x14ac:dyDescent="0.2">
      <c r="A3" s="1" t="s">
        <v>123</v>
      </c>
    </row>
    <row r="5" spans="1:3" x14ac:dyDescent="0.2">
      <c r="B5" s="1" t="s">
        <v>0</v>
      </c>
      <c r="C5" s="1" t="s">
        <v>1</v>
      </c>
    </row>
    <row r="6" spans="1:3" x14ac:dyDescent="0.2">
      <c r="A6" s="1" t="s">
        <v>93</v>
      </c>
      <c r="B6" s="4">
        <v>33.799999999999997</v>
      </c>
      <c r="C6" s="4">
        <v>52.2</v>
      </c>
    </row>
    <row r="7" spans="1:3" x14ac:dyDescent="0.2">
      <c r="A7" s="1" t="s">
        <v>94</v>
      </c>
      <c r="B7" s="4">
        <v>52.6</v>
      </c>
      <c r="C7" s="4">
        <v>20.100000000000001</v>
      </c>
    </row>
    <row r="8" spans="1:3" x14ac:dyDescent="0.2">
      <c r="A8" s="1" t="s">
        <v>95</v>
      </c>
      <c r="B8" s="4">
        <v>13.6</v>
      </c>
      <c r="C8" s="1">
        <v>27.7</v>
      </c>
    </row>
    <row r="9" spans="1:3" x14ac:dyDescent="0.2">
      <c r="B9" s="4"/>
    </row>
    <row r="10" spans="1:3" x14ac:dyDescent="0.2">
      <c r="B10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workbookViewId="0">
      <selection activeCell="A3" sqref="A3:XFD3"/>
    </sheetView>
  </sheetViews>
  <sheetFormatPr baseColWidth="10" defaultColWidth="11.42578125" defaultRowHeight="12" x14ac:dyDescent="0.2"/>
  <cols>
    <col min="1" max="1" width="33.7109375" style="1" customWidth="1"/>
    <col min="2" max="18" width="9.42578125" style="1" customWidth="1"/>
    <col min="19" max="16384" width="11.42578125" style="1"/>
  </cols>
  <sheetData>
    <row r="1" spans="1:12" x14ac:dyDescent="0.2">
      <c r="A1" s="6" t="s">
        <v>11</v>
      </c>
    </row>
    <row r="2" spans="1:12" x14ac:dyDescent="0.2">
      <c r="A2" s="6" t="s">
        <v>41</v>
      </c>
    </row>
    <row r="3" spans="1:12" x14ac:dyDescent="0.2">
      <c r="A3" s="1" t="s">
        <v>123</v>
      </c>
    </row>
    <row r="5" spans="1:12" x14ac:dyDescent="0.2">
      <c r="B5" s="2">
        <v>1979</v>
      </c>
      <c r="C5" s="2">
        <v>1988</v>
      </c>
      <c r="D5" s="2">
        <v>2000</v>
      </c>
      <c r="E5" s="2">
        <v>2010</v>
      </c>
      <c r="F5" s="2">
        <v>2020</v>
      </c>
      <c r="H5" s="2">
        <v>1979</v>
      </c>
      <c r="I5" s="2">
        <v>1988</v>
      </c>
      <c r="J5" s="2">
        <v>2000</v>
      </c>
      <c r="K5" s="2">
        <v>2010</v>
      </c>
      <c r="L5" s="2">
        <v>2020</v>
      </c>
    </row>
    <row r="6" spans="1:12" x14ac:dyDescent="0.2">
      <c r="A6" s="1" t="s">
        <v>0</v>
      </c>
      <c r="B6" s="3">
        <f>SUM(B7:B9)</f>
        <v>10449</v>
      </c>
      <c r="C6" s="3">
        <f>SUM(C7:C9)</f>
        <v>7204</v>
      </c>
      <c r="D6" s="3">
        <f t="shared" ref="D6:F6" si="0">SUM(D7:D9)</f>
        <v>4541</v>
      </c>
      <c r="E6" s="3">
        <f t="shared" si="0"/>
        <v>3350</v>
      </c>
      <c r="F6" s="3">
        <f t="shared" si="0"/>
        <v>2731</v>
      </c>
      <c r="G6" s="4">
        <f>(F6-B6)/B6*100</f>
        <v>-73.863527610297638</v>
      </c>
    </row>
    <row r="7" spans="1:12" x14ac:dyDescent="0.2">
      <c r="A7" s="5" t="s">
        <v>4</v>
      </c>
      <c r="B7" s="3">
        <v>1069</v>
      </c>
      <c r="C7" s="3">
        <v>1519</v>
      </c>
      <c r="D7" s="3">
        <v>1829</v>
      </c>
      <c r="E7" s="3">
        <v>1568</v>
      </c>
      <c r="F7" s="3">
        <v>1345</v>
      </c>
      <c r="G7" s="4">
        <f t="shared" ref="G7:G13" si="1">(F7-B7)/B7*100</f>
        <v>25.818521983161837</v>
      </c>
      <c r="H7" s="4">
        <f>B7/B$6*100</f>
        <v>10.230644080773279</v>
      </c>
      <c r="I7" s="4">
        <f t="shared" ref="H7:J9" si="2">C7/C$6*100</f>
        <v>21.085508051082734</v>
      </c>
      <c r="J7" s="4">
        <f>D7/D$6*100</f>
        <v>40.277471922484033</v>
      </c>
      <c r="K7" s="4">
        <f t="shared" ref="K7:L9" si="3">E7/E$6*100</f>
        <v>46.805970149253731</v>
      </c>
      <c r="L7" s="4">
        <f t="shared" si="3"/>
        <v>49.249359209080922</v>
      </c>
    </row>
    <row r="8" spans="1:12" x14ac:dyDescent="0.2">
      <c r="A8" s="5" t="s">
        <v>5</v>
      </c>
      <c r="B8" s="3">
        <v>7417</v>
      </c>
      <c r="C8" s="3">
        <v>4362</v>
      </c>
      <c r="D8" s="3">
        <v>1716</v>
      </c>
      <c r="E8" s="3">
        <v>984</v>
      </c>
      <c r="F8" s="3">
        <v>474</v>
      </c>
      <c r="G8" s="4">
        <f t="shared" si="1"/>
        <v>-93.609275987596064</v>
      </c>
      <c r="H8" s="4">
        <f t="shared" si="2"/>
        <v>70.982869174083646</v>
      </c>
      <c r="I8" s="4">
        <f t="shared" si="2"/>
        <v>60.549694614103281</v>
      </c>
      <c r="J8" s="4">
        <f t="shared" si="2"/>
        <v>37.789033252587537</v>
      </c>
      <c r="K8" s="4">
        <f t="shared" si="3"/>
        <v>29.373134328358208</v>
      </c>
      <c r="L8" s="4">
        <f t="shared" si="3"/>
        <v>17.356279751006955</v>
      </c>
    </row>
    <row r="9" spans="1:12" x14ac:dyDescent="0.2">
      <c r="A9" s="5" t="s">
        <v>6</v>
      </c>
      <c r="B9" s="3">
        <v>1963</v>
      </c>
      <c r="C9" s="3">
        <v>1323</v>
      </c>
      <c r="D9" s="3">
        <v>996</v>
      </c>
      <c r="E9" s="3">
        <v>798</v>
      </c>
      <c r="F9" s="3">
        <v>912</v>
      </c>
      <c r="G9" s="4">
        <f t="shared" si="1"/>
        <v>-53.540499235863471</v>
      </c>
      <c r="H9" s="4">
        <f t="shared" si="2"/>
        <v>18.786486745143076</v>
      </c>
      <c r="I9" s="4">
        <f t="shared" si="2"/>
        <v>18.364797334813993</v>
      </c>
      <c r="J9" s="4">
        <f t="shared" si="2"/>
        <v>21.933494824928427</v>
      </c>
      <c r="K9" s="4">
        <f t="shared" si="3"/>
        <v>23.82089552238806</v>
      </c>
      <c r="L9" s="4">
        <f t="shared" si="3"/>
        <v>33.39436103991212</v>
      </c>
    </row>
    <row r="10" spans="1:12" x14ac:dyDescent="0.2">
      <c r="A10" s="1" t="s">
        <v>1</v>
      </c>
      <c r="B10" s="3">
        <f>SUM(B11:B13)</f>
        <v>22569</v>
      </c>
      <c r="C10" s="3">
        <f>SUM(C11:C13)</f>
        <v>16583</v>
      </c>
      <c r="D10" s="3">
        <f t="shared" ref="D10:F10" si="4">SUM(D11:D13)</f>
        <v>10748</v>
      </c>
      <c r="E10" s="3">
        <f t="shared" si="4"/>
        <v>7989</v>
      </c>
      <c r="F10" s="3">
        <f t="shared" si="4"/>
        <v>6736</v>
      </c>
      <c r="G10" s="4">
        <f t="shared" si="1"/>
        <v>-70.153750720014173</v>
      </c>
    </row>
    <row r="11" spans="1:12" x14ac:dyDescent="0.2">
      <c r="A11" s="5" t="s">
        <v>7</v>
      </c>
      <c r="B11" s="3">
        <v>10695</v>
      </c>
      <c r="C11" s="3">
        <v>9098</v>
      </c>
      <c r="D11" s="3">
        <v>5954</v>
      </c>
      <c r="E11" s="3">
        <v>4729</v>
      </c>
      <c r="F11" s="3">
        <v>4168</v>
      </c>
      <c r="G11" s="4">
        <f t="shared" si="1"/>
        <v>-61.028517999064981</v>
      </c>
      <c r="H11" s="4">
        <f t="shared" ref="H11:L13" si="5">B11/B$10*100</f>
        <v>47.388010102352787</v>
      </c>
      <c r="I11" s="4">
        <f t="shared" si="5"/>
        <v>54.86341433998674</v>
      </c>
      <c r="J11" s="4">
        <f t="shared" si="5"/>
        <v>55.396352809825089</v>
      </c>
      <c r="K11" s="4">
        <f t="shared" si="5"/>
        <v>59.193891600951311</v>
      </c>
      <c r="L11" s="4">
        <f t="shared" si="5"/>
        <v>61.876484560570063</v>
      </c>
    </row>
    <row r="12" spans="1:12" x14ac:dyDescent="0.2">
      <c r="A12" s="5" t="s">
        <v>2</v>
      </c>
      <c r="B12" s="3">
        <v>2881</v>
      </c>
      <c r="C12" s="3">
        <v>1650</v>
      </c>
      <c r="D12" s="3">
        <v>1088</v>
      </c>
      <c r="E12" s="3">
        <v>666</v>
      </c>
      <c r="F12" s="3">
        <v>455</v>
      </c>
      <c r="G12" s="4">
        <f t="shared" si="1"/>
        <v>-84.206872613675813</v>
      </c>
      <c r="H12" s="4">
        <f t="shared" si="5"/>
        <v>12.765297532012937</v>
      </c>
      <c r="I12" s="4">
        <f t="shared" si="5"/>
        <v>9.9499487426882958</v>
      </c>
      <c r="J12" s="4">
        <f t="shared" si="5"/>
        <v>10.122813546706363</v>
      </c>
      <c r="K12" s="4">
        <f t="shared" si="5"/>
        <v>8.3364626361246703</v>
      </c>
      <c r="L12" s="4">
        <f t="shared" si="5"/>
        <v>6.7547505938242285</v>
      </c>
    </row>
    <row r="13" spans="1:12" x14ac:dyDescent="0.2">
      <c r="A13" s="5" t="s">
        <v>3</v>
      </c>
      <c r="B13" s="3">
        <v>8993</v>
      </c>
      <c r="C13" s="3">
        <v>5835</v>
      </c>
      <c r="D13" s="3">
        <v>3706</v>
      </c>
      <c r="E13" s="3">
        <v>2594</v>
      </c>
      <c r="F13" s="3">
        <v>2113</v>
      </c>
      <c r="G13" s="4">
        <f t="shared" si="1"/>
        <v>-76.503947514733682</v>
      </c>
      <c r="H13" s="4">
        <f t="shared" si="5"/>
        <v>39.846692365634276</v>
      </c>
      <c r="I13" s="4">
        <f t="shared" si="5"/>
        <v>35.186636917324968</v>
      </c>
      <c r="J13" s="4">
        <f t="shared" si="5"/>
        <v>34.48083364346855</v>
      </c>
      <c r="K13" s="4">
        <f t="shared" si="5"/>
        <v>32.469645762924024</v>
      </c>
      <c r="L13" s="4">
        <f t="shared" si="5"/>
        <v>31.3687648456057</v>
      </c>
    </row>
    <row r="14" spans="1:12" x14ac:dyDescent="0.2">
      <c r="B14" s="3"/>
      <c r="C14" s="3"/>
      <c r="D14" s="3"/>
      <c r="E14" s="3"/>
      <c r="F14" s="3"/>
    </row>
    <row r="15" spans="1:12" x14ac:dyDescent="0.2">
      <c r="A15" s="1" t="s">
        <v>8</v>
      </c>
      <c r="B15" s="3">
        <v>11689</v>
      </c>
      <c r="C15" s="3"/>
      <c r="D15" s="3">
        <v>6538</v>
      </c>
      <c r="E15" s="3">
        <v>5026</v>
      </c>
      <c r="F15" s="3">
        <v>4425</v>
      </c>
      <c r="G15" s="4">
        <f>(F15-B15)/B15*100</f>
        <v>-62.143895970570618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Normal="100" workbookViewId="0">
      <selection activeCell="A3" sqref="A3:XFD3"/>
    </sheetView>
  </sheetViews>
  <sheetFormatPr baseColWidth="10" defaultColWidth="11.42578125" defaultRowHeight="12" x14ac:dyDescent="0.2"/>
  <cols>
    <col min="1" max="1" width="11.42578125" style="1"/>
    <col min="2" max="2" width="22.42578125" style="1" customWidth="1"/>
    <col min="3" max="16384" width="11.42578125" style="1"/>
  </cols>
  <sheetData>
    <row r="1" spans="1:6" x14ac:dyDescent="0.2">
      <c r="A1" s="6" t="s">
        <v>30</v>
      </c>
    </row>
    <row r="2" spans="1:6" x14ac:dyDescent="0.2">
      <c r="A2" s="6" t="s">
        <v>31</v>
      </c>
      <c r="B2" s="6"/>
    </row>
    <row r="3" spans="1:6" x14ac:dyDescent="0.2">
      <c r="A3" s="1" t="s">
        <v>123</v>
      </c>
    </row>
    <row r="5" spans="1:6" x14ac:dyDescent="0.2">
      <c r="C5" s="1" t="s">
        <v>12</v>
      </c>
      <c r="E5" s="1" t="s">
        <v>13</v>
      </c>
    </row>
    <row r="6" spans="1:6" x14ac:dyDescent="0.2">
      <c r="A6" s="1" t="s">
        <v>14</v>
      </c>
      <c r="B6" s="1" t="s">
        <v>15</v>
      </c>
      <c r="C6" s="2" t="s">
        <v>0</v>
      </c>
      <c r="D6" s="2" t="s">
        <v>1</v>
      </c>
      <c r="E6" s="2" t="s">
        <v>0</v>
      </c>
      <c r="F6" s="2" t="s">
        <v>1</v>
      </c>
    </row>
    <row r="7" spans="1:6" x14ac:dyDescent="0.2">
      <c r="A7" s="1">
        <v>27</v>
      </c>
      <c r="B7" s="1" t="s">
        <v>16</v>
      </c>
      <c r="C7" s="3">
        <v>7109</v>
      </c>
      <c r="D7" s="3">
        <v>25153</v>
      </c>
      <c r="E7" s="4">
        <f t="shared" ref="E7:E20" si="0">C7/SUM($C7:$D7)*100</f>
        <v>22.035211704172092</v>
      </c>
      <c r="F7" s="4">
        <f t="shared" ref="F7:F20" si="1">D7/SUM($C7:$D7)*100</f>
        <v>77.964788295827915</v>
      </c>
    </row>
    <row r="8" spans="1:6" x14ac:dyDescent="0.2">
      <c r="A8" s="1">
        <v>24</v>
      </c>
      <c r="B8" s="1" t="s">
        <v>17</v>
      </c>
      <c r="C8" s="3">
        <v>5430</v>
      </c>
      <c r="D8" s="3">
        <v>18712</v>
      </c>
      <c r="E8" s="4">
        <f t="shared" si="0"/>
        <v>22.491922790158231</v>
      </c>
      <c r="F8" s="4">
        <f t="shared" si="1"/>
        <v>77.508077209841773</v>
      </c>
    </row>
    <row r="9" spans="1:6" x14ac:dyDescent="0.2">
      <c r="A9" s="1">
        <v>32</v>
      </c>
      <c r="B9" s="1" t="s">
        <v>18</v>
      </c>
      <c r="C9" s="3">
        <v>7158</v>
      </c>
      <c r="D9" s="3">
        <v>23328</v>
      </c>
      <c r="E9" s="4">
        <f t="shared" si="0"/>
        <v>23.479629994095649</v>
      </c>
      <c r="F9" s="4">
        <f t="shared" si="1"/>
        <v>76.520370005904354</v>
      </c>
    </row>
    <row r="10" spans="1:6" x14ac:dyDescent="0.2">
      <c r="A10" s="1">
        <v>11</v>
      </c>
      <c r="B10" s="1" t="s">
        <v>19</v>
      </c>
      <c r="C10" s="3">
        <v>1345</v>
      </c>
      <c r="D10" s="3">
        <v>4168</v>
      </c>
      <c r="E10" s="4">
        <f t="shared" si="0"/>
        <v>24.396880101578088</v>
      </c>
      <c r="F10" s="4">
        <f t="shared" si="1"/>
        <v>75.603119898421909</v>
      </c>
    </row>
    <row r="11" spans="1:6" x14ac:dyDescent="0.2">
      <c r="A11" s="1">
        <v>84</v>
      </c>
      <c r="B11" s="1" t="s">
        <v>20</v>
      </c>
      <c r="C11" s="3">
        <v>15337</v>
      </c>
      <c r="D11" s="3">
        <v>47189</v>
      </c>
      <c r="E11" s="4">
        <f t="shared" si="0"/>
        <v>24.52899593768992</v>
      </c>
      <c r="F11" s="4">
        <f t="shared" si="1"/>
        <v>75.471004062310072</v>
      </c>
    </row>
    <row r="12" spans="1:6" x14ac:dyDescent="0.2">
      <c r="A12" s="1">
        <v>52</v>
      </c>
      <c r="B12" s="1" t="s">
        <v>21</v>
      </c>
      <c r="C12" s="3">
        <v>9444</v>
      </c>
      <c r="D12" s="3">
        <v>28969</v>
      </c>
      <c r="E12" s="4">
        <f t="shared" si="0"/>
        <v>24.585426808632494</v>
      </c>
      <c r="F12" s="4">
        <f t="shared" si="1"/>
        <v>75.414573191367509</v>
      </c>
    </row>
    <row r="13" spans="1:6" x14ac:dyDescent="0.2">
      <c r="B13" s="1" t="s">
        <v>22</v>
      </c>
      <c r="C13" s="3">
        <v>130186</v>
      </c>
      <c r="D13" s="3">
        <v>366179</v>
      </c>
      <c r="E13" s="4">
        <f t="shared" si="0"/>
        <v>26.227876663342499</v>
      </c>
      <c r="F13" s="4">
        <f t="shared" si="1"/>
        <v>73.772123336657501</v>
      </c>
    </row>
    <row r="14" spans="1:6" x14ac:dyDescent="0.2">
      <c r="A14" s="1">
        <v>94</v>
      </c>
      <c r="B14" s="1" t="s">
        <v>23</v>
      </c>
      <c r="C14" s="3">
        <v>821</v>
      </c>
      <c r="D14" s="3">
        <v>2299</v>
      </c>
      <c r="E14" s="4">
        <f t="shared" si="0"/>
        <v>26.314102564102566</v>
      </c>
      <c r="F14" s="4">
        <f t="shared" si="1"/>
        <v>73.685897435897445</v>
      </c>
    </row>
    <row r="15" spans="1:6" x14ac:dyDescent="0.2">
      <c r="A15" s="1">
        <v>53</v>
      </c>
      <c r="B15" s="1" t="s">
        <v>24</v>
      </c>
      <c r="C15" s="3">
        <v>9693</v>
      </c>
      <c r="D15" s="3">
        <v>26731</v>
      </c>
      <c r="E15" s="4">
        <f t="shared" si="0"/>
        <v>26.611574785855481</v>
      </c>
      <c r="F15" s="4">
        <f t="shared" si="1"/>
        <v>73.388425214144519</v>
      </c>
    </row>
    <row r="16" spans="1:6" x14ac:dyDescent="0.2">
      <c r="A16" s="1">
        <v>75</v>
      </c>
      <c r="B16" s="1" t="s">
        <v>25</v>
      </c>
      <c r="C16" s="3">
        <v>21443</v>
      </c>
      <c r="D16" s="3">
        <v>57476</v>
      </c>
      <c r="E16" s="4">
        <f t="shared" si="0"/>
        <v>27.170896742229374</v>
      </c>
      <c r="F16" s="4">
        <f t="shared" si="1"/>
        <v>72.829103257770626</v>
      </c>
    </row>
    <row r="17" spans="1:6" x14ac:dyDescent="0.2">
      <c r="A17" s="1">
        <v>28</v>
      </c>
      <c r="B17" s="1" t="s">
        <v>26</v>
      </c>
      <c r="C17" s="3">
        <v>9387</v>
      </c>
      <c r="D17" s="3">
        <v>24619</v>
      </c>
      <c r="E17" s="4">
        <f t="shared" si="0"/>
        <v>27.603952243721697</v>
      </c>
      <c r="F17" s="4">
        <f t="shared" si="1"/>
        <v>72.396047756278307</v>
      </c>
    </row>
    <row r="18" spans="1:6" x14ac:dyDescent="0.2">
      <c r="A18" s="1">
        <v>44</v>
      </c>
      <c r="B18" s="1" t="s">
        <v>27</v>
      </c>
      <c r="C18" s="3">
        <v>14608</v>
      </c>
      <c r="D18" s="3">
        <v>37192</v>
      </c>
      <c r="E18" s="4">
        <f t="shared" si="0"/>
        <v>28.200772200772199</v>
      </c>
      <c r="F18" s="4">
        <f t="shared" si="1"/>
        <v>71.799227799227793</v>
      </c>
    </row>
    <row r="19" spans="1:6" x14ac:dyDescent="0.2">
      <c r="A19" s="1">
        <v>76</v>
      </c>
      <c r="B19" s="1" t="s">
        <v>28</v>
      </c>
      <c r="C19" s="3">
        <v>22121</v>
      </c>
      <c r="D19" s="3">
        <v>55425</v>
      </c>
      <c r="E19" s="4">
        <f t="shared" si="0"/>
        <v>28.526294070616149</v>
      </c>
      <c r="F19" s="4">
        <f t="shared" si="1"/>
        <v>71.47370592938384</v>
      </c>
    </row>
    <row r="20" spans="1:6" x14ac:dyDescent="0.2">
      <c r="A20" s="1">
        <v>93</v>
      </c>
      <c r="B20" s="1" t="s">
        <v>29</v>
      </c>
      <c r="C20" s="3">
        <v>6290</v>
      </c>
      <c r="D20" s="3">
        <v>14918</v>
      </c>
      <c r="E20" s="4">
        <f t="shared" si="0"/>
        <v>29.658619388909845</v>
      </c>
      <c r="F20" s="4">
        <f t="shared" si="1"/>
        <v>70.341380611090159</v>
      </c>
    </row>
    <row r="26" spans="1:6" x14ac:dyDescent="0.2">
      <c r="C26" s="2"/>
      <c r="D26" s="2"/>
      <c r="E26" s="2"/>
      <c r="F26" s="2"/>
    </row>
    <row r="27" spans="1:6" x14ac:dyDescent="0.2">
      <c r="C27" s="3"/>
      <c r="D27" s="3"/>
      <c r="E27" s="4"/>
      <c r="F27" s="4"/>
    </row>
    <row r="28" spans="1:6" x14ac:dyDescent="0.2">
      <c r="C28" s="3"/>
      <c r="D28" s="3"/>
      <c r="E28" s="4"/>
      <c r="F28" s="4"/>
    </row>
    <row r="29" spans="1:6" x14ac:dyDescent="0.2">
      <c r="C29" s="3"/>
      <c r="D29" s="3"/>
      <c r="E29" s="4"/>
      <c r="F29" s="4"/>
    </row>
    <row r="30" spans="1:6" x14ac:dyDescent="0.2">
      <c r="C30" s="3"/>
      <c r="D30" s="3"/>
      <c r="E30" s="4"/>
      <c r="F30" s="4"/>
    </row>
    <row r="31" spans="1:6" x14ac:dyDescent="0.2">
      <c r="C31" s="3"/>
      <c r="D31" s="3"/>
      <c r="E31" s="4"/>
      <c r="F31" s="4"/>
    </row>
    <row r="32" spans="1:6" x14ac:dyDescent="0.2">
      <c r="C32" s="3"/>
      <c r="D32" s="3"/>
      <c r="E32" s="4"/>
      <c r="F32" s="4"/>
    </row>
    <row r="33" spans="3:6" x14ac:dyDescent="0.2">
      <c r="C33" s="3"/>
      <c r="D33" s="3"/>
      <c r="E33" s="4"/>
      <c r="F33" s="4"/>
    </row>
    <row r="34" spans="3:6" x14ac:dyDescent="0.2">
      <c r="C34" s="3"/>
      <c r="D34" s="3"/>
      <c r="E34" s="4"/>
      <c r="F34" s="4"/>
    </row>
    <row r="35" spans="3:6" x14ac:dyDescent="0.2">
      <c r="C35" s="3"/>
      <c r="D35" s="3"/>
      <c r="E35" s="4"/>
      <c r="F35" s="4"/>
    </row>
    <row r="36" spans="3:6" x14ac:dyDescent="0.2">
      <c r="C36" s="3"/>
      <c r="D36" s="3"/>
      <c r="E36" s="4"/>
      <c r="F36" s="4"/>
    </row>
    <row r="37" spans="3:6" x14ac:dyDescent="0.2">
      <c r="C37" s="3"/>
      <c r="D37" s="3"/>
      <c r="E37" s="4"/>
      <c r="F37" s="4"/>
    </row>
    <row r="38" spans="3:6" x14ac:dyDescent="0.2">
      <c r="C38" s="3"/>
      <c r="D38" s="3"/>
      <c r="E38" s="4"/>
      <c r="F38" s="4"/>
    </row>
    <row r="39" spans="3:6" x14ac:dyDescent="0.2">
      <c r="C39" s="3"/>
      <c r="D39" s="3"/>
      <c r="E39" s="4"/>
      <c r="F39" s="4"/>
    </row>
    <row r="40" spans="3:6" x14ac:dyDescent="0.2">
      <c r="C40" s="3"/>
      <c r="D40" s="3"/>
      <c r="E40" s="4"/>
      <c r="F40" s="4"/>
    </row>
    <row r="41" spans="3:6" x14ac:dyDescent="0.2">
      <c r="C41" s="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Normal="100" workbookViewId="0">
      <selection activeCell="A3" sqref="A3:XFD3"/>
    </sheetView>
  </sheetViews>
  <sheetFormatPr baseColWidth="10" defaultColWidth="11.42578125" defaultRowHeight="12" x14ac:dyDescent="0.2"/>
  <cols>
    <col min="1" max="1" width="15.7109375" style="1" customWidth="1"/>
    <col min="2" max="16384" width="11.42578125" style="1"/>
  </cols>
  <sheetData>
    <row r="1" spans="1:16" x14ac:dyDescent="0.2">
      <c r="A1" s="6" t="s">
        <v>32</v>
      </c>
    </row>
    <row r="2" spans="1:16" s="7" customFormat="1" x14ac:dyDescent="0.2">
      <c r="A2" s="6" t="s">
        <v>121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">
      <c r="A3" s="1" t="s">
        <v>123</v>
      </c>
    </row>
    <row r="4" spans="1:16" s="7" customFormat="1" x14ac:dyDescent="0.25"/>
    <row r="5" spans="1:16" s="7" customFormat="1" x14ac:dyDescent="0.25">
      <c r="A5" s="7" t="s">
        <v>13</v>
      </c>
      <c r="B5" s="2" t="s">
        <v>0</v>
      </c>
      <c r="C5" s="2" t="s">
        <v>1</v>
      </c>
      <c r="D5" s="2" t="s">
        <v>33</v>
      </c>
    </row>
    <row r="6" spans="1:16" s="7" customFormat="1" x14ac:dyDescent="0.25">
      <c r="A6" s="7" t="s">
        <v>34</v>
      </c>
      <c r="B6" s="8">
        <v>18.870056497175142</v>
      </c>
      <c r="C6" s="8">
        <v>81.129943502824858</v>
      </c>
      <c r="D6" s="8">
        <v>100</v>
      </c>
    </row>
    <row r="7" spans="1:16" s="7" customFormat="1" x14ac:dyDescent="0.25">
      <c r="A7" s="7" t="s">
        <v>35</v>
      </c>
      <c r="B7" s="8">
        <v>46.875</v>
      </c>
      <c r="C7" s="8">
        <v>53.125</v>
      </c>
      <c r="D7" s="8">
        <v>100</v>
      </c>
    </row>
    <row r="8" spans="1:16" s="7" customFormat="1" x14ac:dyDescent="0.25">
      <c r="A8" s="7" t="s">
        <v>33</v>
      </c>
      <c r="B8" s="8">
        <v>24.396880101578088</v>
      </c>
      <c r="C8" s="8">
        <v>75.603119898421909</v>
      </c>
      <c r="D8" s="8">
        <v>100</v>
      </c>
    </row>
    <row r="9" spans="1:16" s="7" customFormat="1" x14ac:dyDescent="0.25"/>
    <row r="10" spans="1:16" s="7" customFormat="1" x14ac:dyDescent="0.25">
      <c r="A10" s="7" t="s">
        <v>13</v>
      </c>
      <c r="B10" s="2" t="s">
        <v>117</v>
      </c>
      <c r="C10" s="2" t="s">
        <v>1</v>
      </c>
      <c r="D10" s="2" t="s">
        <v>33</v>
      </c>
    </row>
    <row r="11" spans="1:16" s="7" customFormat="1" x14ac:dyDescent="0.25">
      <c r="A11" s="7" t="s">
        <v>34</v>
      </c>
      <c r="B11" s="8">
        <v>62.081784386617102</v>
      </c>
      <c r="C11" s="8">
        <v>86.132437619961607</v>
      </c>
      <c r="D11" s="8">
        <v>80.264828586976236</v>
      </c>
    </row>
    <row r="12" spans="1:16" s="7" customFormat="1" x14ac:dyDescent="0.25">
      <c r="A12" s="7" t="s">
        <v>35</v>
      </c>
      <c r="B12" s="8">
        <v>37.918215613382898</v>
      </c>
      <c r="C12" s="8">
        <v>13.867562380038386</v>
      </c>
      <c r="D12" s="8">
        <v>19.73517141302376</v>
      </c>
    </row>
    <row r="13" spans="1:16" s="7" customFormat="1" x14ac:dyDescent="0.25">
      <c r="A13" s="7" t="s">
        <v>33</v>
      </c>
      <c r="B13" s="8">
        <v>100</v>
      </c>
      <c r="C13" s="8">
        <v>100</v>
      </c>
      <c r="D13" s="8">
        <v>100</v>
      </c>
    </row>
    <row r="14" spans="1:16" s="7" customFormat="1" x14ac:dyDescent="0.25"/>
    <row r="15" spans="1:16" s="7" customFormat="1" x14ac:dyDescent="0.25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3" sqref="A3:XFD3"/>
    </sheetView>
  </sheetViews>
  <sheetFormatPr baseColWidth="10" defaultColWidth="11.42578125" defaultRowHeight="12" x14ac:dyDescent="0.2"/>
  <cols>
    <col min="1" max="16384" width="11.42578125" style="1"/>
  </cols>
  <sheetData>
    <row r="1" spans="1:4" x14ac:dyDescent="0.2">
      <c r="A1" s="6" t="s">
        <v>57</v>
      </c>
    </row>
    <row r="2" spans="1:4" x14ac:dyDescent="0.2">
      <c r="A2" s="6" t="s">
        <v>58</v>
      </c>
    </row>
    <row r="3" spans="1:4" x14ac:dyDescent="0.2">
      <c r="A3" s="1" t="s">
        <v>123</v>
      </c>
    </row>
    <row r="5" spans="1:4" ht="48" x14ac:dyDescent="0.2">
      <c r="A5" s="1" t="s">
        <v>13</v>
      </c>
      <c r="B5" s="16" t="s">
        <v>54</v>
      </c>
      <c r="C5" s="16" t="s">
        <v>55</v>
      </c>
      <c r="D5" s="16" t="s">
        <v>56</v>
      </c>
    </row>
    <row r="6" spans="1:4" x14ac:dyDescent="0.2">
      <c r="A6" s="1" t="s">
        <v>0</v>
      </c>
      <c r="B6" s="4">
        <v>58.039215686274517</v>
      </c>
      <c r="C6" s="4">
        <v>38.431372549019613</v>
      </c>
      <c r="D6" s="4">
        <v>3.5294117647058822</v>
      </c>
    </row>
    <row r="7" spans="1:4" x14ac:dyDescent="0.2">
      <c r="A7" s="1" t="s">
        <v>1</v>
      </c>
      <c r="B7" s="4">
        <v>11.418685121107266</v>
      </c>
      <c r="C7" s="4">
        <v>79.065743944636679</v>
      </c>
      <c r="D7" s="4">
        <v>9.5155709342560559</v>
      </c>
    </row>
    <row r="8" spans="1:4" x14ac:dyDescent="0.2">
      <c r="B8" s="4"/>
      <c r="C8" s="4"/>
      <c r="D8" s="4"/>
    </row>
    <row r="21" ht="10.5" customHeight="1" x14ac:dyDescent="0.2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workbookViewId="0">
      <selection activeCell="A3" sqref="A3:XFD3"/>
    </sheetView>
  </sheetViews>
  <sheetFormatPr baseColWidth="10" defaultColWidth="10.85546875" defaultRowHeight="12" x14ac:dyDescent="0.2"/>
  <cols>
    <col min="1" max="16384" width="10.85546875" style="1"/>
  </cols>
  <sheetData>
    <row r="1" spans="1:17" x14ac:dyDescent="0.2">
      <c r="A1" s="6" t="s">
        <v>39</v>
      </c>
    </row>
    <row r="2" spans="1:17" x14ac:dyDescent="0.2">
      <c r="A2" s="6" t="s">
        <v>40</v>
      </c>
    </row>
    <row r="3" spans="1:17" x14ac:dyDescent="0.2">
      <c r="A3" s="1" t="s">
        <v>123</v>
      </c>
    </row>
    <row r="5" spans="1:17" x14ac:dyDescent="0.2">
      <c r="B5" s="1" t="s">
        <v>36</v>
      </c>
      <c r="D5" s="1" t="s">
        <v>37</v>
      </c>
    </row>
    <row r="6" spans="1:17" x14ac:dyDescent="0.2">
      <c r="A6" s="2" t="s">
        <v>38</v>
      </c>
      <c r="B6" s="2" t="s">
        <v>0</v>
      </c>
      <c r="C6" s="2" t="s">
        <v>1</v>
      </c>
      <c r="D6" s="2" t="s">
        <v>0</v>
      </c>
      <c r="E6" s="2" t="s">
        <v>1</v>
      </c>
      <c r="I6" s="2"/>
      <c r="J6" s="2"/>
      <c r="M6" s="2"/>
      <c r="N6" s="2"/>
      <c r="O6" s="2"/>
      <c r="P6" s="2"/>
      <c r="Q6" s="2"/>
    </row>
    <row r="7" spans="1:17" x14ac:dyDescent="0.2">
      <c r="A7" s="1">
        <v>16</v>
      </c>
      <c r="B7" s="4">
        <v>0</v>
      </c>
      <c r="C7" s="4">
        <v>0.1392757660167131</v>
      </c>
      <c r="D7" s="4">
        <v>0</v>
      </c>
      <c r="E7" s="4">
        <v>0.1392757660167131</v>
      </c>
      <c r="I7" s="3"/>
      <c r="J7" s="3"/>
      <c r="M7" s="3"/>
      <c r="N7" s="3"/>
      <c r="O7" s="9"/>
      <c r="P7" s="9"/>
      <c r="Q7" s="9"/>
    </row>
    <row r="8" spans="1:17" x14ac:dyDescent="0.2">
      <c r="A8" s="1">
        <v>17</v>
      </c>
      <c r="B8" s="4">
        <v>0</v>
      </c>
      <c r="C8" s="4">
        <v>0.1392757660167131</v>
      </c>
      <c r="D8" s="4">
        <v>0</v>
      </c>
      <c r="E8" s="4">
        <v>0.2785515320334262</v>
      </c>
      <c r="I8" s="3"/>
      <c r="J8" s="3"/>
      <c r="L8" s="10"/>
      <c r="M8" s="3"/>
      <c r="N8" s="3"/>
      <c r="O8" s="9"/>
      <c r="P8" s="9"/>
      <c r="Q8" s="9"/>
    </row>
    <row r="9" spans="1:17" x14ac:dyDescent="0.2">
      <c r="A9" s="1">
        <v>18</v>
      </c>
      <c r="B9" s="4">
        <v>1.3173652694610778</v>
      </c>
      <c r="C9" s="4">
        <v>1.0863509749303621</v>
      </c>
      <c r="D9" s="4">
        <v>1.3173652694610778</v>
      </c>
      <c r="E9" s="4">
        <v>1.3649025069637883</v>
      </c>
      <c r="I9" s="3"/>
      <c r="J9" s="3"/>
      <c r="M9" s="3"/>
      <c r="N9" s="3"/>
      <c r="O9" s="9"/>
      <c r="P9" s="9"/>
      <c r="Q9" s="9"/>
    </row>
    <row r="10" spans="1:17" x14ac:dyDescent="0.2">
      <c r="A10" s="1">
        <v>19</v>
      </c>
      <c r="B10" s="4">
        <v>0.71856287425149701</v>
      </c>
      <c r="C10" s="4">
        <v>1.3370473537604457</v>
      </c>
      <c r="D10" s="4">
        <v>2.0359281437125749</v>
      </c>
      <c r="E10" s="4">
        <v>2.701949860724234</v>
      </c>
      <c r="I10" s="3"/>
      <c r="J10" s="3"/>
      <c r="M10" s="3"/>
      <c r="N10" s="3"/>
      <c r="O10" s="9"/>
      <c r="P10" s="9"/>
      <c r="Q10" s="9"/>
    </row>
    <row r="11" spans="1:17" x14ac:dyDescent="0.2">
      <c r="A11" s="1">
        <v>20</v>
      </c>
      <c r="B11" s="4">
        <v>0.5988023952095809</v>
      </c>
      <c r="C11" s="4">
        <v>2.395543175487465</v>
      </c>
      <c r="D11" s="4">
        <v>2.634730538922156</v>
      </c>
      <c r="E11" s="4">
        <v>5.0974930362116986</v>
      </c>
      <c r="I11" s="3"/>
      <c r="J11" s="3"/>
      <c r="M11" s="3"/>
      <c r="N11" s="3"/>
      <c r="O11" s="9"/>
      <c r="P11" s="9"/>
      <c r="Q11" s="9"/>
    </row>
    <row r="12" spans="1:17" x14ac:dyDescent="0.2">
      <c r="A12" s="1">
        <v>21</v>
      </c>
      <c r="B12" s="4">
        <v>1.9161676646706587</v>
      </c>
      <c r="C12" s="4">
        <v>3.2869080779944291</v>
      </c>
      <c r="D12" s="4">
        <v>4.5508982035928147</v>
      </c>
      <c r="E12" s="4">
        <v>8.3844011142061277</v>
      </c>
      <c r="I12" s="3"/>
      <c r="J12" s="3"/>
      <c r="M12" s="3"/>
      <c r="N12" s="3"/>
      <c r="O12" s="9"/>
      <c r="P12" s="9"/>
      <c r="Q12" s="9"/>
    </row>
    <row r="13" spans="1:17" x14ac:dyDescent="0.2">
      <c r="A13" s="1">
        <v>22</v>
      </c>
      <c r="B13" s="4">
        <v>1.3173652694610778</v>
      </c>
      <c r="C13" s="4">
        <v>5.4596100278551534</v>
      </c>
      <c r="D13" s="4">
        <v>5.8682634730538927</v>
      </c>
      <c r="E13" s="4">
        <v>13.84401114206128</v>
      </c>
      <c r="I13" s="3"/>
      <c r="J13" s="3"/>
      <c r="M13" s="3"/>
      <c r="N13" s="3"/>
      <c r="O13" s="9"/>
      <c r="P13" s="9"/>
      <c r="Q13" s="9"/>
    </row>
    <row r="14" spans="1:17" x14ac:dyDescent="0.2">
      <c r="A14" s="1">
        <v>23</v>
      </c>
      <c r="B14" s="4">
        <v>2.7544910179640718</v>
      </c>
      <c r="C14" s="4">
        <v>6.5181058495821729</v>
      </c>
      <c r="D14" s="4">
        <v>8.6227544910179645</v>
      </c>
      <c r="E14" s="4">
        <v>20.362116991643454</v>
      </c>
      <c r="I14" s="3"/>
      <c r="J14" s="3"/>
      <c r="M14" s="3"/>
      <c r="N14" s="3"/>
      <c r="O14" s="9"/>
      <c r="P14" s="9"/>
      <c r="Q14" s="9"/>
    </row>
    <row r="15" spans="1:17" x14ac:dyDescent="0.2">
      <c r="A15" s="1">
        <v>24</v>
      </c>
      <c r="B15" s="4">
        <v>2.1556886227544911</v>
      </c>
      <c r="C15" s="4">
        <v>7.1587743732590523</v>
      </c>
      <c r="D15" s="4">
        <v>10.778443113772456</v>
      </c>
      <c r="E15" s="4">
        <v>27.520891364902507</v>
      </c>
      <c r="I15" s="3"/>
      <c r="J15" s="3"/>
      <c r="M15" s="3"/>
      <c r="N15" s="3"/>
      <c r="O15" s="9"/>
      <c r="P15" s="9"/>
      <c r="Q15" s="9"/>
    </row>
    <row r="16" spans="1:17" x14ac:dyDescent="0.2">
      <c r="A16" s="1">
        <v>25</v>
      </c>
      <c r="B16" s="4">
        <v>3.3532934131736525</v>
      </c>
      <c r="C16" s="4">
        <v>7.6323119777158777</v>
      </c>
      <c r="D16" s="4">
        <v>14.131736526946108</v>
      </c>
      <c r="E16" s="4">
        <v>35.153203342618383</v>
      </c>
      <c r="I16" s="3"/>
      <c r="J16" s="3"/>
      <c r="M16" s="3"/>
      <c r="N16" s="3"/>
      <c r="O16" s="9"/>
      <c r="P16" s="9"/>
      <c r="Q16" s="9"/>
    </row>
    <row r="17" spans="1:10" x14ac:dyDescent="0.2">
      <c r="A17" s="1">
        <v>26</v>
      </c>
      <c r="B17" s="4">
        <v>2.874251497005988</v>
      </c>
      <c r="C17" s="4">
        <v>6.7130919220055709</v>
      </c>
      <c r="D17" s="4">
        <v>17.005988023952096</v>
      </c>
      <c r="E17" s="4">
        <v>41.866295264623957</v>
      </c>
      <c r="I17" s="3"/>
      <c r="J17" s="3"/>
    </row>
    <row r="18" spans="1:10" x14ac:dyDescent="0.2">
      <c r="A18" s="1">
        <v>27</v>
      </c>
      <c r="B18" s="4">
        <v>3.2335329341317367</v>
      </c>
      <c r="C18" s="4">
        <v>6.7966573816155993</v>
      </c>
      <c r="D18" s="4">
        <v>20.239520958083833</v>
      </c>
      <c r="E18" s="4">
        <v>48.66295264623956</v>
      </c>
      <c r="I18" s="3"/>
      <c r="J18" s="3"/>
    </row>
    <row r="19" spans="1:10" x14ac:dyDescent="0.2">
      <c r="A19" s="1">
        <v>28</v>
      </c>
      <c r="B19" s="4">
        <v>4.5508982035928147</v>
      </c>
      <c r="C19" s="4">
        <v>7.493036211699164</v>
      </c>
      <c r="D19" s="4">
        <v>24.790419161676649</v>
      </c>
      <c r="E19" s="4">
        <v>56.155988857938723</v>
      </c>
      <c r="I19" s="3"/>
      <c r="J19" s="3"/>
    </row>
    <row r="20" spans="1:10" x14ac:dyDescent="0.2">
      <c r="A20" s="1">
        <v>29</v>
      </c>
      <c r="B20" s="4">
        <v>3.8323353293413174</v>
      </c>
      <c r="C20" s="4">
        <v>5.5988857938718661</v>
      </c>
      <c r="D20" s="4">
        <v>28.622754491017965</v>
      </c>
      <c r="E20" s="4">
        <v>61.754874651810589</v>
      </c>
      <c r="I20" s="3"/>
      <c r="J20" s="3"/>
    </row>
    <row r="21" spans="1:10" x14ac:dyDescent="0.2">
      <c r="A21" s="1">
        <v>30</v>
      </c>
      <c r="B21" s="4">
        <v>3.3532934131736525</v>
      </c>
      <c r="C21" s="4">
        <v>5.2646239554317544</v>
      </c>
      <c r="D21" s="4">
        <v>31.976047904191617</v>
      </c>
      <c r="E21" s="4">
        <v>67.01949860724234</v>
      </c>
      <c r="I21" s="3"/>
      <c r="J21" s="3"/>
    </row>
    <row r="22" spans="1:10" x14ac:dyDescent="0.2">
      <c r="A22" s="1">
        <v>31</v>
      </c>
      <c r="B22" s="4">
        <v>3.1137724550898205</v>
      </c>
      <c r="C22" s="4">
        <v>4.1504178272980505</v>
      </c>
      <c r="D22" s="4">
        <v>35.08982035928144</v>
      </c>
      <c r="E22" s="4">
        <v>71.169916434540397</v>
      </c>
      <c r="I22" s="3"/>
      <c r="J22" s="3"/>
    </row>
    <row r="23" spans="1:10" x14ac:dyDescent="0.2">
      <c r="A23" s="1">
        <v>32</v>
      </c>
      <c r="B23" s="4">
        <v>3.1137724550898205</v>
      </c>
      <c r="C23" s="4">
        <v>4.4289693593314761</v>
      </c>
      <c r="D23" s="4">
        <v>38.203592814371262</v>
      </c>
      <c r="E23" s="4">
        <v>75.598885793871872</v>
      </c>
      <c r="I23" s="3"/>
      <c r="J23" s="3"/>
    </row>
    <row r="24" spans="1:10" x14ac:dyDescent="0.2">
      <c r="A24" s="1">
        <v>33</v>
      </c>
      <c r="B24" s="4">
        <v>3.2335329341317367</v>
      </c>
      <c r="C24" s="4">
        <v>2.8133704735376042</v>
      </c>
      <c r="D24" s="4">
        <v>41.437125748503</v>
      </c>
      <c r="E24" s="4">
        <v>78.412256267409475</v>
      </c>
      <c r="I24" s="3"/>
      <c r="J24" s="3"/>
    </row>
    <row r="25" spans="1:10" x14ac:dyDescent="0.2">
      <c r="A25" s="1">
        <v>34</v>
      </c>
      <c r="B25" s="4">
        <v>2.9940119760479043</v>
      </c>
      <c r="C25" s="4">
        <v>2.4512534818941503</v>
      </c>
      <c r="D25" s="4">
        <v>44.431137724550908</v>
      </c>
      <c r="E25" s="4">
        <v>80.863509749303631</v>
      </c>
      <c r="I25" s="3"/>
      <c r="J25" s="3"/>
    </row>
    <row r="26" spans="1:10" x14ac:dyDescent="0.2">
      <c r="A26" s="1">
        <v>35</v>
      </c>
      <c r="B26" s="4">
        <v>2.6347305389221556</v>
      </c>
      <c r="C26" s="4">
        <v>2.5348189415041782</v>
      </c>
      <c r="D26" s="4">
        <v>47.065868263473064</v>
      </c>
      <c r="E26" s="4">
        <v>83.398328690807816</v>
      </c>
      <c r="I26" s="3"/>
      <c r="J26" s="3"/>
    </row>
    <row r="27" spans="1:10" x14ac:dyDescent="0.2">
      <c r="A27" s="1">
        <v>36</v>
      </c>
      <c r="B27" s="4">
        <v>3.4730538922155691</v>
      </c>
      <c r="C27" s="4">
        <v>1.8941504178272981</v>
      </c>
      <c r="D27" s="4">
        <v>50.538922155688631</v>
      </c>
      <c r="E27" s="4">
        <v>85.292479108635121</v>
      </c>
      <c r="I27" s="3"/>
      <c r="J27" s="3"/>
    </row>
    <row r="28" spans="1:10" x14ac:dyDescent="0.2">
      <c r="A28" s="1">
        <v>37</v>
      </c>
      <c r="B28" s="4">
        <v>2.0359281437125749</v>
      </c>
      <c r="C28" s="4">
        <v>1.8662952646239555</v>
      </c>
      <c r="D28" s="4">
        <v>52.574850299401206</v>
      </c>
      <c r="E28" s="4">
        <v>87.158774373259078</v>
      </c>
      <c r="I28" s="3"/>
      <c r="J28" s="3"/>
    </row>
    <row r="29" spans="1:10" x14ac:dyDescent="0.2">
      <c r="A29" s="1">
        <v>38</v>
      </c>
      <c r="B29" s="4">
        <v>3.8323353293413174</v>
      </c>
      <c r="C29" s="4">
        <v>1.3091922005571031</v>
      </c>
      <c r="D29" s="4">
        <v>56.407185628742525</v>
      </c>
      <c r="E29" s="4">
        <v>88.467966573816184</v>
      </c>
      <c r="I29" s="3"/>
      <c r="J29" s="3"/>
    </row>
    <row r="30" spans="1:10" x14ac:dyDescent="0.2">
      <c r="A30" s="1">
        <v>39</v>
      </c>
      <c r="B30" s="4">
        <v>3.1137724550898205</v>
      </c>
      <c r="C30" s="4">
        <v>1.2813370473537604</v>
      </c>
      <c r="D30" s="4">
        <v>59.520958083832348</v>
      </c>
      <c r="E30" s="4">
        <v>89.749303621169943</v>
      </c>
      <c r="I30" s="3"/>
      <c r="J30" s="3"/>
    </row>
    <row r="31" spans="1:10" x14ac:dyDescent="0.2">
      <c r="A31" s="1">
        <v>40</v>
      </c>
      <c r="B31" s="4">
        <v>3.7125748502994016</v>
      </c>
      <c r="C31" s="4">
        <v>1.2813370473537604</v>
      </c>
      <c r="D31" s="4">
        <v>63.233532934131752</v>
      </c>
      <c r="E31" s="4">
        <v>91.030640668523702</v>
      </c>
      <c r="I31" s="3"/>
      <c r="J31" s="3"/>
    </row>
    <row r="32" spans="1:10" x14ac:dyDescent="0.2">
      <c r="A32" s="1">
        <v>41</v>
      </c>
      <c r="B32" s="4">
        <v>2.0359281437125749</v>
      </c>
      <c r="C32" s="4">
        <v>1.0584958217270195</v>
      </c>
      <c r="D32" s="4">
        <v>65.269461077844326</v>
      </c>
      <c r="E32" s="4">
        <v>92.089136490250723</v>
      </c>
      <c r="I32" s="3"/>
      <c r="J32" s="3"/>
    </row>
    <row r="33" spans="1:10" x14ac:dyDescent="0.2">
      <c r="A33" s="1">
        <v>42</v>
      </c>
      <c r="B33" s="4">
        <v>2.2754491017964074</v>
      </c>
      <c r="C33" s="4">
        <v>0.89136490250696387</v>
      </c>
      <c r="D33" s="4">
        <v>67.544910179640738</v>
      </c>
      <c r="E33" s="4">
        <v>92.980501392757688</v>
      </c>
      <c r="I33" s="3"/>
      <c r="J33" s="3"/>
    </row>
    <row r="34" spans="1:10" x14ac:dyDescent="0.2">
      <c r="A34" s="1">
        <v>43</v>
      </c>
      <c r="B34" s="4">
        <v>3.1137724550898205</v>
      </c>
      <c r="C34" s="4">
        <v>0.91922005571030641</v>
      </c>
      <c r="D34" s="4">
        <v>70.658682634730553</v>
      </c>
      <c r="E34" s="4">
        <v>93.899721448468</v>
      </c>
      <c r="I34" s="3"/>
      <c r="J34" s="3"/>
    </row>
    <row r="35" spans="1:10" x14ac:dyDescent="0.2">
      <c r="A35" s="1">
        <v>44</v>
      </c>
      <c r="B35" s="4">
        <v>1.6766467065868262</v>
      </c>
      <c r="C35" s="4">
        <v>0.89136490250696387</v>
      </c>
      <c r="D35" s="4">
        <v>72.335329341317376</v>
      </c>
      <c r="E35" s="4">
        <v>94.791086350974965</v>
      </c>
      <c r="I35" s="3"/>
      <c r="J35" s="3"/>
    </row>
    <row r="36" spans="1:10" x14ac:dyDescent="0.2">
      <c r="A36" s="1">
        <v>45</v>
      </c>
      <c r="B36" s="4">
        <v>1.9161676646706587</v>
      </c>
      <c r="C36" s="4">
        <v>0.66852367688022285</v>
      </c>
      <c r="D36" s="4">
        <v>74.251497005988028</v>
      </c>
      <c r="E36" s="4">
        <v>95.459610027855192</v>
      </c>
      <c r="I36" s="3"/>
      <c r="J36" s="3"/>
    </row>
    <row r="37" spans="1:10" x14ac:dyDescent="0.2">
      <c r="A37" s="1">
        <v>46</v>
      </c>
      <c r="B37" s="4">
        <v>1.1976047904191618</v>
      </c>
      <c r="C37" s="4">
        <v>0.4178272980501393</v>
      </c>
      <c r="D37" s="4">
        <v>75.449101796407192</v>
      </c>
      <c r="E37" s="4">
        <v>95.877437325905333</v>
      </c>
      <c r="I37" s="3"/>
      <c r="J37" s="3"/>
    </row>
    <row r="38" spans="1:10" x14ac:dyDescent="0.2">
      <c r="A38" s="1">
        <v>47</v>
      </c>
      <c r="B38" s="4">
        <v>1.5568862275449102</v>
      </c>
      <c r="C38" s="4">
        <v>0.50139275766016711</v>
      </c>
      <c r="D38" s="4">
        <v>77.005988023952099</v>
      </c>
      <c r="E38" s="4">
        <v>96.378830083565504</v>
      </c>
      <c r="I38" s="3"/>
      <c r="J38" s="3"/>
    </row>
    <row r="39" spans="1:10" x14ac:dyDescent="0.2">
      <c r="A39" s="1">
        <v>48</v>
      </c>
      <c r="B39" s="4">
        <v>0.95808383233532934</v>
      </c>
      <c r="C39" s="4">
        <v>0.36211699164345401</v>
      </c>
      <c r="D39" s="4">
        <v>77.964071856287433</v>
      </c>
      <c r="E39" s="4">
        <v>96.740947075208965</v>
      </c>
      <c r="I39" s="3"/>
      <c r="J39" s="3"/>
    </row>
    <row r="40" spans="1:10" x14ac:dyDescent="0.2">
      <c r="A40" s="1">
        <v>49</v>
      </c>
      <c r="B40" s="4">
        <v>0.5988023952095809</v>
      </c>
      <c r="C40" s="4">
        <v>0.25069637883008355</v>
      </c>
      <c r="D40" s="4">
        <v>78.562874251497007</v>
      </c>
      <c r="E40" s="4">
        <v>96.99164345403905</v>
      </c>
      <c r="I40" s="3"/>
      <c r="J40" s="3"/>
    </row>
    <row r="41" spans="1:10" x14ac:dyDescent="0.2">
      <c r="A41" s="1">
        <v>50</v>
      </c>
      <c r="B41" s="4">
        <v>1.1976047904191618</v>
      </c>
      <c r="C41" s="4">
        <v>0.38997214484679665</v>
      </c>
      <c r="D41" s="4">
        <v>79.76047904191617</v>
      </c>
      <c r="E41" s="4">
        <v>97.381615598885844</v>
      </c>
      <c r="I41" s="3"/>
      <c r="J41" s="3"/>
    </row>
    <row r="42" spans="1:10" x14ac:dyDescent="0.2">
      <c r="A42" s="1">
        <v>51</v>
      </c>
      <c r="B42" s="4">
        <v>0.95808383233532934</v>
      </c>
      <c r="C42" s="4">
        <v>0.25069637883008355</v>
      </c>
      <c r="D42" s="4">
        <v>80.718562874251504</v>
      </c>
      <c r="E42" s="4">
        <v>97.632311977715929</v>
      </c>
      <c r="I42" s="3"/>
      <c r="J42" s="3"/>
    </row>
    <row r="43" spans="1:10" x14ac:dyDescent="0.2">
      <c r="A43" s="1">
        <v>52</v>
      </c>
      <c r="B43" s="4">
        <v>1.7964071856287425</v>
      </c>
      <c r="C43" s="4">
        <v>0.33426183844011143</v>
      </c>
      <c r="D43" s="4">
        <v>82.514970059880241</v>
      </c>
      <c r="E43" s="4">
        <v>97.966573816156043</v>
      </c>
      <c r="I43" s="3"/>
      <c r="J43" s="3"/>
    </row>
    <row r="44" spans="1:10" x14ac:dyDescent="0.2">
      <c r="A44" s="1">
        <v>53</v>
      </c>
      <c r="B44" s="4">
        <v>1.6766467065868262</v>
      </c>
      <c r="C44" s="4">
        <v>0.36211699164345401</v>
      </c>
      <c r="D44" s="4">
        <v>84.191616766467064</v>
      </c>
      <c r="E44" s="4">
        <v>98.328690807799504</v>
      </c>
      <c r="I44" s="3"/>
      <c r="J44" s="3"/>
    </row>
    <row r="45" spans="1:10" x14ac:dyDescent="0.2">
      <c r="A45" s="1">
        <v>54</v>
      </c>
      <c r="B45" s="4">
        <v>1.1976047904191618</v>
      </c>
      <c r="C45" s="4">
        <v>0.4178272980501393</v>
      </c>
      <c r="D45" s="4">
        <v>85.389221556886227</v>
      </c>
      <c r="E45" s="4">
        <v>98.746518105849646</v>
      </c>
      <c r="I45" s="3"/>
      <c r="J45" s="3"/>
    </row>
    <row r="46" spans="1:10" x14ac:dyDescent="0.2">
      <c r="A46" s="1">
        <v>55</v>
      </c>
      <c r="B46" s="4">
        <v>1.7964071856287425</v>
      </c>
      <c r="C46" s="4">
        <v>0.19498607242339833</v>
      </c>
      <c r="D46" s="4">
        <v>87.185628742514965</v>
      </c>
      <c r="E46" s="4">
        <v>98.94150417827305</v>
      </c>
      <c r="I46" s="3"/>
      <c r="J46" s="3"/>
    </row>
    <row r="47" spans="1:10" x14ac:dyDescent="0.2">
      <c r="A47" s="1">
        <v>56</v>
      </c>
      <c r="B47" s="4">
        <v>2.0359281437125749</v>
      </c>
      <c r="C47" s="4">
        <v>5.5710306406685242E-2</v>
      </c>
      <c r="D47" s="4">
        <v>89.221556886227546</v>
      </c>
      <c r="E47" s="4">
        <v>98.997214484679731</v>
      </c>
      <c r="I47" s="3"/>
      <c r="J47" s="3"/>
    </row>
    <row r="48" spans="1:10" x14ac:dyDescent="0.2">
      <c r="A48" s="1">
        <v>57</v>
      </c>
      <c r="B48" s="4">
        <v>2.3952095808383236</v>
      </c>
      <c r="C48" s="4">
        <v>0.11142061281337048</v>
      </c>
      <c r="D48" s="4">
        <v>91.616766467065872</v>
      </c>
      <c r="E48" s="4">
        <v>99.108635097493107</v>
      </c>
      <c r="I48" s="3"/>
      <c r="J48" s="3"/>
    </row>
    <row r="49" spans="1:10" x14ac:dyDescent="0.2">
      <c r="A49" s="1">
        <v>58</v>
      </c>
      <c r="B49" s="4">
        <v>0.5988023952095809</v>
      </c>
      <c r="C49" s="4">
        <v>5.5710306406685242E-2</v>
      </c>
      <c r="D49" s="4">
        <v>92.215568862275447</v>
      </c>
      <c r="E49" s="4">
        <v>99.164345403899787</v>
      </c>
      <c r="I49" s="3"/>
      <c r="J49" s="3"/>
    </row>
    <row r="50" spans="1:10" x14ac:dyDescent="0.2">
      <c r="A50" s="1">
        <v>59</v>
      </c>
      <c r="B50" s="4">
        <v>1.1976047904191618</v>
      </c>
      <c r="C50" s="4">
        <v>0.1392757660167131</v>
      </c>
      <c r="D50" s="4">
        <v>93.41317365269461</v>
      </c>
      <c r="E50" s="4">
        <v>99.303621169916497</v>
      </c>
      <c r="I50" s="3"/>
      <c r="J50" s="3"/>
    </row>
    <row r="51" spans="1:10" x14ac:dyDescent="0.2">
      <c r="A51" s="1">
        <v>60</v>
      </c>
      <c r="B51" s="4">
        <v>0.83832335329341312</v>
      </c>
      <c r="C51" s="4">
        <v>0.11142061281337048</v>
      </c>
      <c r="D51" s="4">
        <v>94.251497005988028</v>
      </c>
      <c r="E51" s="4">
        <v>99.415041782729872</v>
      </c>
      <c r="I51" s="3"/>
      <c r="J51" s="3"/>
    </row>
    <row r="52" spans="1:10" x14ac:dyDescent="0.2">
      <c r="A52" s="1">
        <v>61</v>
      </c>
      <c r="B52" s="4">
        <v>1.0778443113772456</v>
      </c>
      <c r="C52" s="4">
        <v>8.3565459610027856E-2</v>
      </c>
      <c r="D52" s="4">
        <v>95.329341317365277</v>
      </c>
      <c r="E52" s="4">
        <v>99.498607242339901</v>
      </c>
      <c r="I52" s="3"/>
      <c r="J52" s="3"/>
    </row>
    <row r="53" spans="1:10" x14ac:dyDescent="0.2">
      <c r="A53" s="1">
        <v>62</v>
      </c>
      <c r="B53" s="4">
        <v>1.3173652694610778</v>
      </c>
      <c r="C53" s="4">
        <v>8.3565459610027856E-2</v>
      </c>
      <c r="D53" s="4">
        <v>96.646706586826355</v>
      </c>
      <c r="E53" s="4">
        <v>99.582172701949929</v>
      </c>
      <c r="I53" s="3"/>
      <c r="J53" s="3"/>
    </row>
    <row r="54" spans="1:10" x14ac:dyDescent="0.2">
      <c r="A54" s="1">
        <v>63</v>
      </c>
      <c r="B54" s="4">
        <v>0.71856287425149701</v>
      </c>
      <c r="C54" s="4">
        <v>5.5710306406685242E-2</v>
      </c>
      <c r="D54" s="4">
        <v>97.365269461077858</v>
      </c>
      <c r="E54" s="4">
        <v>99.63788300835661</v>
      </c>
      <c r="I54" s="3"/>
      <c r="J54" s="3"/>
    </row>
    <row r="55" spans="1:10" x14ac:dyDescent="0.2">
      <c r="A55" s="1">
        <v>64</v>
      </c>
      <c r="B55" s="4">
        <v>0.23952095808383234</v>
      </c>
      <c r="C55" s="4">
        <v>8.3565459610027856E-2</v>
      </c>
      <c r="D55" s="4">
        <v>97.604790419161688</v>
      </c>
      <c r="E55" s="4">
        <v>99.721448467966638</v>
      </c>
      <c r="I55" s="3"/>
      <c r="J55" s="3"/>
    </row>
    <row r="56" spans="1:10" x14ac:dyDescent="0.2">
      <c r="A56" s="1">
        <v>65</v>
      </c>
      <c r="B56" s="4">
        <v>0.3592814371257485</v>
      </c>
      <c r="C56" s="4">
        <v>2.7855153203342621E-2</v>
      </c>
      <c r="D56" s="4">
        <v>97.964071856287433</v>
      </c>
      <c r="E56" s="4">
        <v>99.749303621169986</v>
      </c>
      <c r="I56" s="3"/>
      <c r="J56" s="3"/>
    </row>
    <row r="57" spans="1:10" x14ac:dyDescent="0.2">
      <c r="A57" s="1">
        <v>66</v>
      </c>
      <c r="B57" s="4">
        <v>0.3592814371257485</v>
      </c>
      <c r="C57" s="4">
        <v>2.7855153203342621E-2</v>
      </c>
      <c r="D57" s="4">
        <v>98.323353293413177</v>
      </c>
      <c r="E57" s="4">
        <v>99.777158774373333</v>
      </c>
      <c r="I57" s="3"/>
      <c r="J57" s="3"/>
    </row>
    <row r="58" spans="1:10" x14ac:dyDescent="0.2">
      <c r="A58" s="1">
        <v>67</v>
      </c>
      <c r="B58" s="4">
        <v>0.3592814371257485</v>
      </c>
      <c r="C58" s="4">
        <v>2.7855153203342621E-2</v>
      </c>
      <c r="D58" s="4">
        <v>98.682634730538922</v>
      </c>
      <c r="E58" s="4">
        <v>99.805013927576681</v>
      </c>
      <c r="I58" s="3"/>
      <c r="J58" s="3"/>
    </row>
    <row r="59" spans="1:10" x14ac:dyDescent="0.2">
      <c r="A59" s="1">
        <v>68</v>
      </c>
      <c r="B59" s="4">
        <v>0.47904191616766467</v>
      </c>
      <c r="C59" s="4">
        <v>8.3565459610027856E-2</v>
      </c>
      <c r="D59" s="4">
        <v>99.161676646706582</v>
      </c>
      <c r="E59" s="4">
        <v>99.888579387186709</v>
      </c>
      <c r="I59" s="3"/>
      <c r="J59" s="3"/>
    </row>
    <row r="60" spans="1:10" x14ac:dyDescent="0.2">
      <c r="A60" s="1">
        <v>69</v>
      </c>
      <c r="B60" s="4">
        <v>0.11976047904191617</v>
      </c>
      <c r="C60" s="4">
        <v>2.7855153203342621E-2</v>
      </c>
      <c r="D60" s="4">
        <v>99.281437125748496</v>
      </c>
      <c r="E60" s="4">
        <v>99.916434540390057</v>
      </c>
      <c r="I60" s="3"/>
      <c r="J60" s="3"/>
    </row>
    <row r="61" spans="1:10" x14ac:dyDescent="0.2">
      <c r="A61" s="1">
        <v>70</v>
      </c>
      <c r="B61" s="4">
        <v>0.11976047904191617</v>
      </c>
      <c r="C61" s="4">
        <v>0</v>
      </c>
      <c r="D61" s="4">
        <v>99.401197604790411</v>
      </c>
      <c r="E61" s="4">
        <v>99.916434540390057</v>
      </c>
      <c r="I61" s="3"/>
      <c r="J61" s="3"/>
    </row>
    <row r="62" spans="1:10" x14ac:dyDescent="0.2">
      <c r="A62" s="1">
        <v>71</v>
      </c>
      <c r="B62" s="4">
        <v>0.11976047904191617</v>
      </c>
      <c r="C62" s="4">
        <v>2.7855153203342621E-2</v>
      </c>
      <c r="D62" s="4">
        <v>99.520958083832326</v>
      </c>
      <c r="E62" s="4">
        <v>99.944289693593404</v>
      </c>
      <c r="I62" s="3"/>
      <c r="J62" s="3"/>
    </row>
    <row r="63" spans="1:10" x14ac:dyDescent="0.2">
      <c r="A63" s="1">
        <v>72</v>
      </c>
      <c r="B63" s="4">
        <v>0</v>
      </c>
      <c r="C63" s="4">
        <v>2.7855153203342621E-2</v>
      </c>
      <c r="D63" s="4">
        <v>99.520958083832326</v>
      </c>
      <c r="E63" s="4">
        <v>99.972144846796752</v>
      </c>
      <c r="I63" s="3"/>
      <c r="J63" s="3"/>
    </row>
    <row r="64" spans="1:10" x14ac:dyDescent="0.2">
      <c r="A64" s="1">
        <v>73</v>
      </c>
      <c r="B64" s="4">
        <v>0.11976047904191617</v>
      </c>
      <c r="C64" s="4">
        <v>2.7855153203342621E-2</v>
      </c>
      <c r="D64" s="4">
        <v>99.640718562874241</v>
      </c>
      <c r="E64" s="4">
        <v>100.0000000000001</v>
      </c>
      <c r="I64" s="3"/>
      <c r="J64" s="3"/>
    </row>
    <row r="65" spans="1:10" x14ac:dyDescent="0.2">
      <c r="A65" s="1">
        <v>74</v>
      </c>
      <c r="B65" s="4"/>
      <c r="C65" s="4"/>
      <c r="D65" s="4">
        <v>99.640718562874241</v>
      </c>
      <c r="E65" s="4">
        <v>100.0000000000001</v>
      </c>
      <c r="I65" s="3"/>
      <c r="J65" s="3"/>
    </row>
    <row r="66" spans="1:10" x14ac:dyDescent="0.2">
      <c r="A66" s="1">
        <v>75</v>
      </c>
      <c r="B66" s="4">
        <v>0.11976047904191617</v>
      </c>
      <c r="C66" s="4">
        <v>0</v>
      </c>
      <c r="D66" s="4">
        <v>99.760479041916156</v>
      </c>
      <c r="E66" s="4">
        <v>100.0000000000001</v>
      </c>
      <c r="I66" s="3"/>
      <c r="J66" s="3"/>
    </row>
    <row r="67" spans="1:10" x14ac:dyDescent="0.2">
      <c r="A67" s="1">
        <v>76</v>
      </c>
      <c r="B67" s="4"/>
      <c r="C67" s="4"/>
      <c r="D67" s="4">
        <v>99.760479041916156</v>
      </c>
      <c r="E67" s="4">
        <v>100.0000000000001</v>
      </c>
      <c r="I67" s="3"/>
      <c r="J67" s="3"/>
    </row>
    <row r="68" spans="1:10" x14ac:dyDescent="0.2">
      <c r="A68" s="1">
        <v>77</v>
      </c>
      <c r="B68" s="4">
        <v>0.11976047904191617</v>
      </c>
      <c r="C68" s="4">
        <v>0</v>
      </c>
      <c r="D68" s="4">
        <v>99.880239520958071</v>
      </c>
      <c r="E68" s="4">
        <v>100.0000000000001</v>
      </c>
      <c r="I68" s="3"/>
      <c r="J68" s="3"/>
    </row>
    <row r="69" spans="1:10" x14ac:dyDescent="0.2">
      <c r="A69" s="1">
        <v>78</v>
      </c>
      <c r="B69" s="4"/>
      <c r="C69" s="4"/>
      <c r="D69" s="4">
        <v>99.880239520958071</v>
      </c>
      <c r="E69" s="4">
        <v>100.0000000000001</v>
      </c>
      <c r="I69" s="3"/>
      <c r="J69" s="3"/>
    </row>
    <row r="70" spans="1:10" x14ac:dyDescent="0.2">
      <c r="A70" s="1">
        <v>79</v>
      </c>
      <c r="B70" s="4"/>
      <c r="C70" s="4"/>
      <c r="D70" s="4">
        <v>99.880239520958071</v>
      </c>
      <c r="E70" s="4">
        <v>100.0000000000001</v>
      </c>
      <c r="I70" s="3"/>
      <c r="J70" s="3"/>
    </row>
    <row r="71" spans="1:10" x14ac:dyDescent="0.2">
      <c r="A71" s="1">
        <v>80</v>
      </c>
      <c r="B71" s="4"/>
      <c r="C71" s="4"/>
      <c r="D71" s="4">
        <v>99.880239520958071</v>
      </c>
      <c r="E71" s="4">
        <v>100.0000000000001</v>
      </c>
      <c r="I71" s="3"/>
      <c r="J71" s="3"/>
    </row>
    <row r="72" spans="1:10" x14ac:dyDescent="0.2">
      <c r="A72" s="1">
        <v>81</v>
      </c>
      <c r="B72" s="4"/>
      <c r="C72" s="4"/>
      <c r="D72" s="4">
        <v>99.880239520958071</v>
      </c>
      <c r="E72" s="4">
        <v>100.0000000000001</v>
      </c>
      <c r="I72" s="3"/>
      <c r="J72" s="3"/>
    </row>
    <row r="73" spans="1:10" x14ac:dyDescent="0.2">
      <c r="A73" s="1">
        <v>82</v>
      </c>
      <c r="B73" s="4">
        <v>0.11976047904191617</v>
      </c>
      <c r="C73" s="4">
        <v>0</v>
      </c>
      <c r="D73" s="4">
        <v>99.999999999999986</v>
      </c>
      <c r="E73" s="4">
        <v>100.0000000000001</v>
      </c>
      <c r="I73" s="3"/>
      <c r="J73" s="3"/>
    </row>
    <row r="74" spans="1:10" x14ac:dyDescent="0.2">
      <c r="D74" s="4"/>
      <c r="E74" s="4"/>
      <c r="I74" s="3"/>
      <c r="J74" s="3"/>
    </row>
    <row r="75" spans="1:10" x14ac:dyDescent="0.2">
      <c r="D75" s="4"/>
      <c r="E75" s="4"/>
      <c r="I75" s="3"/>
      <c r="J75" s="3"/>
    </row>
    <row r="76" spans="1:10" x14ac:dyDescent="0.2">
      <c r="I76" s="3"/>
      <c r="J76" s="3"/>
    </row>
    <row r="77" spans="1:10" x14ac:dyDescent="0.2">
      <c r="I77" s="3"/>
      <c r="J77" s="3"/>
    </row>
    <row r="78" spans="1:10" x14ac:dyDescent="0.2">
      <c r="I78" s="3"/>
      <c r="J78" s="3"/>
    </row>
    <row r="79" spans="1:10" x14ac:dyDescent="0.2">
      <c r="I79" s="3"/>
      <c r="J79" s="3"/>
    </row>
    <row r="80" spans="1:10" x14ac:dyDescent="0.2">
      <c r="I80" s="3"/>
      <c r="J80" s="3"/>
    </row>
    <row r="81" spans="9:10" x14ac:dyDescent="0.2">
      <c r="I81" s="3"/>
      <c r="J81" s="3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3" sqref="A3:XFD3"/>
    </sheetView>
  </sheetViews>
  <sheetFormatPr baseColWidth="10" defaultColWidth="10.85546875" defaultRowHeight="12" x14ac:dyDescent="0.2"/>
  <cols>
    <col min="1" max="1" width="10.85546875" style="1"/>
    <col min="2" max="2" width="11" style="1" customWidth="1"/>
    <col min="3" max="16384" width="10.85546875" style="1"/>
  </cols>
  <sheetData>
    <row r="1" spans="1:7" x14ac:dyDescent="0.2">
      <c r="A1" s="6" t="s">
        <v>52</v>
      </c>
    </row>
    <row r="2" spans="1:7" x14ac:dyDescent="0.2">
      <c r="A2" s="6" t="s">
        <v>53</v>
      </c>
    </row>
    <row r="3" spans="1:7" x14ac:dyDescent="0.2">
      <c r="A3" s="1" t="s">
        <v>123</v>
      </c>
    </row>
    <row r="5" spans="1:7" ht="24" x14ac:dyDescent="0.2">
      <c r="B5" s="16" t="s">
        <v>113</v>
      </c>
      <c r="C5" s="16" t="s">
        <v>114</v>
      </c>
      <c r="D5" s="16" t="s">
        <v>112</v>
      </c>
      <c r="E5" s="16" t="s">
        <v>115</v>
      </c>
      <c r="F5" s="2"/>
      <c r="G5" s="2"/>
    </row>
    <row r="6" spans="1:7" x14ac:dyDescent="0.2">
      <c r="A6" s="1" t="s">
        <v>42</v>
      </c>
      <c r="B6" s="9">
        <v>0</v>
      </c>
      <c r="C6" s="9">
        <v>0</v>
      </c>
      <c r="D6" s="9">
        <v>0</v>
      </c>
      <c r="E6" s="9">
        <v>0</v>
      </c>
      <c r="F6" s="3"/>
      <c r="G6" s="3"/>
    </row>
    <row r="7" spans="1:7" x14ac:dyDescent="0.2">
      <c r="A7" s="10" t="s">
        <v>43</v>
      </c>
      <c r="B7" s="9">
        <v>0</v>
      </c>
      <c r="C7" s="9">
        <v>-7.434944237918216E-2</v>
      </c>
      <c r="D7" s="9">
        <v>4.2292239374074857E-2</v>
      </c>
      <c r="E7" s="9">
        <v>0</v>
      </c>
      <c r="F7" s="3"/>
      <c r="G7" s="3"/>
    </row>
    <row r="8" spans="1:7" x14ac:dyDescent="0.2">
      <c r="A8" s="1" t="s">
        <v>44</v>
      </c>
      <c r="B8" s="9">
        <v>4.2946257197696731</v>
      </c>
      <c r="C8" s="9">
        <v>-2.8996282527881041</v>
      </c>
      <c r="D8" s="9">
        <v>4.3138084161556352</v>
      </c>
      <c r="E8" s="9">
        <v>-1.7857142857142856</v>
      </c>
      <c r="F8" s="3"/>
      <c r="G8" s="3"/>
    </row>
    <row r="9" spans="1:7" x14ac:dyDescent="0.2">
      <c r="A9" s="1" t="s">
        <v>45</v>
      </c>
      <c r="B9" s="9">
        <v>15.163147792706333</v>
      </c>
      <c r="C9" s="9">
        <v>-12.713754646840147</v>
      </c>
      <c r="D9" s="9">
        <v>14.654260943116936</v>
      </c>
      <c r="E9" s="9">
        <v>-10.267857142857142</v>
      </c>
      <c r="F9" s="3"/>
      <c r="G9" s="3"/>
    </row>
    <row r="10" spans="1:7" x14ac:dyDescent="0.2">
      <c r="A10" s="1" t="s">
        <v>46</v>
      </c>
      <c r="B10" s="9">
        <v>21.449136276391556</v>
      </c>
      <c r="C10" s="9">
        <v>-20.074349442379184</v>
      </c>
      <c r="D10" s="9">
        <v>27.109325438781983</v>
      </c>
      <c r="E10" s="9">
        <v>-21.301020408163264</v>
      </c>
      <c r="F10" s="3"/>
      <c r="G10" s="3"/>
    </row>
    <row r="11" spans="1:7" x14ac:dyDescent="0.2">
      <c r="A11" s="1" t="s">
        <v>47</v>
      </c>
      <c r="B11" s="9">
        <v>31.309980806142036</v>
      </c>
      <c r="C11" s="9">
        <v>-28.698884758364311</v>
      </c>
      <c r="D11" s="9">
        <v>33.432015225206172</v>
      </c>
      <c r="E11" s="9">
        <v>-30.931122448979593</v>
      </c>
      <c r="F11" s="3"/>
      <c r="G11" s="3"/>
    </row>
    <row r="12" spans="1:7" x14ac:dyDescent="0.2">
      <c r="A12" s="1" t="s">
        <v>48</v>
      </c>
      <c r="B12" s="9">
        <v>20.561420345489442</v>
      </c>
      <c r="C12" s="9">
        <v>-22.081784386617102</v>
      </c>
      <c r="D12" s="9">
        <v>15.119475576231761</v>
      </c>
      <c r="E12" s="9">
        <v>-22.767857142857142</v>
      </c>
      <c r="F12" s="3"/>
      <c r="G12" s="3"/>
    </row>
    <row r="13" spans="1:7" x14ac:dyDescent="0.2">
      <c r="A13" s="1" t="s">
        <v>49</v>
      </c>
      <c r="B13" s="9">
        <v>5.8301343570057584</v>
      </c>
      <c r="C13" s="9">
        <v>-9.5910780669144984</v>
      </c>
      <c r="D13" s="9">
        <v>3.912032142101924</v>
      </c>
      <c r="E13" s="9">
        <v>-9.566326530612244</v>
      </c>
      <c r="F13" s="3"/>
      <c r="G13" s="3"/>
    </row>
    <row r="14" spans="1:7" x14ac:dyDescent="0.2">
      <c r="A14" s="1" t="s">
        <v>50</v>
      </c>
      <c r="B14" s="9">
        <v>1.3195777351247602</v>
      </c>
      <c r="C14" s="9">
        <v>-3.494423791821561</v>
      </c>
      <c r="D14" s="9">
        <v>1.3533516599703954</v>
      </c>
      <c r="E14" s="9">
        <v>-3.0612244897959182</v>
      </c>
      <c r="F14" s="3"/>
      <c r="G14" s="3"/>
    </row>
    <row r="15" spans="1:7" x14ac:dyDescent="0.2">
      <c r="A15" s="1" t="s">
        <v>51</v>
      </c>
      <c r="B15" s="9">
        <v>7.1976967370441458E-2</v>
      </c>
      <c r="C15" s="9">
        <v>-0.37174721189591076</v>
      </c>
      <c r="D15" s="9">
        <v>6.3438359061112282E-2</v>
      </c>
      <c r="E15" s="9">
        <v>-0.31887755102040816</v>
      </c>
      <c r="F15" s="3"/>
      <c r="G15" s="3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A3" sqref="A3:XFD3"/>
    </sheetView>
  </sheetViews>
  <sheetFormatPr baseColWidth="10" defaultColWidth="10.85546875" defaultRowHeight="12" x14ac:dyDescent="0.2"/>
  <cols>
    <col min="1" max="16384" width="10.85546875" style="1"/>
  </cols>
  <sheetData>
    <row r="1" spans="1:5" x14ac:dyDescent="0.2">
      <c r="A1" s="6" t="s">
        <v>71</v>
      </c>
    </row>
    <row r="2" spans="1:5" x14ac:dyDescent="0.2">
      <c r="A2" s="6" t="s">
        <v>122</v>
      </c>
    </row>
    <row r="3" spans="1:5" x14ac:dyDescent="0.2">
      <c r="A3" s="1" t="s">
        <v>123</v>
      </c>
    </row>
    <row r="4" spans="1:5" s="7" customFormat="1" x14ac:dyDescent="0.25"/>
    <row r="5" spans="1:5" s="7" customFormat="1" x14ac:dyDescent="0.25">
      <c r="B5" s="2" t="s">
        <v>72</v>
      </c>
      <c r="C5" s="2" t="s">
        <v>73</v>
      </c>
      <c r="D5" s="2" t="s">
        <v>74</v>
      </c>
      <c r="E5" s="2" t="s">
        <v>75</v>
      </c>
    </row>
    <row r="6" spans="1:5" s="7" customFormat="1" x14ac:dyDescent="0.25">
      <c r="A6" s="7" t="s">
        <v>0</v>
      </c>
      <c r="B6" s="8">
        <v>54.572490706319698</v>
      </c>
      <c r="C6" s="8">
        <v>15.985130111524162</v>
      </c>
      <c r="D6" s="8">
        <v>13.977695167286244</v>
      </c>
      <c r="E6" s="8">
        <v>15.464684014869889</v>
      </c>
    </row>
    <row r="7" spans="1:5" s="7" customFormat="1" x14ac:dyDescent="0.25">
      <c r="A7" s="11" t="s">
        <v>65</v>
      </c>
      <c r="B7" s="8">
        <v>32.5</v>
      </c>
      <c r="C7" s="8">
        <v>0</v>
      </c>
      <c r="D7" s="8">
        <v>30</v>
      </c>
      <c r="E7" s="8">
        <v>37.5</v>
      </c>
    </row>
    <row r="8" spans="1:5" s="7" customFormat="1" x14ac:dyDescent="0.25">
      <c r="A8" s="11" t="s">
        <v>66</v>
      </c>
      <c r="B8" s="8">
        <v>33.333333333333329</v>
      </c>
      <c r="C8" s="8">
        <v>7.0175438596491224</v>
      </c>
      <c r="D8" s="8">
        <v>25.146198830409354</v>
      </c>
      <c r="E8" s="8">
        <v>34.502923976608187</v>
      </c>
    </row>
    <row r="9" spans="1:5" s="7" customFormat="1" x14ac:dyDescent="0.25">
      <c r="A9" s="11" t="s">
        <v>67</v>
      </c>
      <c r="B9" s="8">
        <v>42.962962962962962</v>
      </c>
      <c r="C9" s="8">
        <v>11.481481481481481</v>
      </c>
      <c r="D9" s="8">
        <v>21.111111111111111</v>
      </c>
      <c r="E9" s="8">
        <v>24.444444444444443</v>
      </c>
    </row>
    <row r="10" spans="1:5" s="7" customFormat="1" x14ac:dyDescent="0.25">
      <c r="A10" s="11" t="s">
        <v>68</v>
      </c>
      <c r="B10" s="8">
        <v>52.590673575129529</v>
      </c>
      <c r="C10" s="8">
        <v>22.279792746113987</v>
      </c>
      <c r="D10" s="8">
        <v>11.917098445595855</v>
      </c>
      <c r="E10" s="8">
        <v>13.212435233160621</v>
      </c>
    </row>
    <row r="11" spans="1:5" s="7" customFormat="1" x14ac:dyDescent="0.25">
      <c r="A11" s="11" t="s">
        <v>69</v>
      </c>
      <c r="B11" s="8">
        <v>67.34006734006735</v>
      </c>
      <c r="C11" s="8">
        <v>18.518518518518519</v>
      </c>
      <c r="D11" s="8">
        <v>8.4175084175084187</v>
      </c>
      <c r="E11" s="8">
        <v>5.7239057239057241</v>
      </c>
    </row>
    <row r="12" spans="1:5" s="7" customFormat="1" x14ac:dyDescent="0.25">
      <c r="A12" s="11" t="s">
        <v>70</v>
      </c>
      <c r="B12" s="8">
        <v>80.110497237569049</v>
      </c>
      <c r="C12" s="8">
        <v>17.127071823204421</v>
      </c>
      <c r="D12" s="8">
        <v>2.7624309392265194</v>
      </c>
      <c r="E12" s="8">
        <v>0</v>
      </c>
    </row>
    <row r="13" spans="1:5" s="7" customFormat="1" x14ac:dyDescent="0.25"/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3" sqref="A3:XFD3"/>
    </sheetView>
  </sheetViews>
  <sheetFormatPr baseColWidth="10" defaultColWidth="11.42578125" defaultRowHeight="12" x14ac:dyDescent="0.2"/>
  <cols>
    <col min="1" max="16384" width="11.42578125" style="1"/>
  </cols>
  <sheetData>
    <row r="1" spans="1:6" x14ac:dyDescent="0.2">
      <c r="A1" s="6" t="s">
        <v>59</v>
      </c>
    </row>
    <row r="2" spans="1:6" x14ac:dyDescent="0.2">
      <c r="A2" s="6" t="s">
        <v>64</v>
      </c>
    </row>
    <row r="3" spans="1:6" x14ac:dyDescent="0.2">
      <c r="A3" s="1" t="s">
        <v>123</v>
      </c>
    </row>
    <row r="5" spans="1:6" ht="60" x14ac:dyDescent="0.2">
      <c r="A5" s="1" t="s">
        <v>13</v>
      </c>
      <c r="B5" s="16" t="s">
        <v>60</v>
      </c>
      <c r="C5" s="16" t="s">
        <v>61</v>
      </c>
      <c r="D5" s="16" t="s">
        <v>62</v>
      </c>
      <c r="E5" s="16" t="s">
        <v>63</v>
      </c>
    </row>
    <row r="6" spans="1:6" x14ac:dyDescent="0.2">
      <c r="A6" s="1" t="s">
        <v>0</v>
      </c>
      <c r="B6" s="4">
        <v>44.91017964071856</v>
      </c>
      <c r="C6" s="4">
        <v>1.1976047904191618</v>
      </c>
      <c r="D6" s="4">
        <v>27.784431137724553</v>
      </c>
      <c r="E6" s="4">
        <v>26.107784431137723</v>
      </c>
      <c r="F6" s="4"/>
    </row>
    <row r="7" spans="1:6" x14ac:dyDescent="0.2">
      <c r="A7" s="1" t="s">
        <v>1</v>
      </c>
      <c r="B7" s="4">
        <v>38.941504178272979</v>
      </c>
      <c r="C7" s="4">
        <v>2.6183844011142061</v>
      </c>
      <c r="D7" s="4">
        <v>33.788300835654596</v>
      </c>
      <c r="E7" s="4">
        <v>24.651810584958216</v>
      </c>
      <c r="F7" s="4"/>
    </row>
    <row r="8" spans="1:6" x14ac:dyDescent="0.2">
      <c r="B8" s="4"/>
      <c r="C8" s="4"/>
      <c r="D8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Ennifar</dc:creator>
  <cp:lastModifiedBy>Myriam Ennifar</cp:lastModifiedBy>
  <dcterms:created xsi:type="dcterms:W3CDTF">2024-01-29T15:36:06Z</dcterms:created>
  <dcterms:modified xsi:type="dcterms:W3CDTF">2024-02-29T14:20:02Z</dcterms:modified>
</cp:coreProperties>
</file>