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WSRISE\05_Publications_projets\CONJONCTURE\Lait\"/>
    </mc:Choice>
  </mc:AlternateContent>
  <bookViews>
    <workbookView xWindow="0" yWindow="0" windowWidth="19200" windowHeight="6930"/>
  </bookViews>
  <sheets>
    <sheet name="A savoir" sheetId="5" r:id="rId1"/>
    <sheet name="collecte" sheetId="2" r:id="rId2"/>
    <sheet name="prix" sheetId="3" r:id="rId3"/>
    <sheet name="nombre de producteurs" sheetId="6" r:id="rId4"/>
  </sheets>
  <definedNames>
    <definedName name="Zone_impres_MI">#REF!</definedName>
  </definedNames>
  <calcPr calcId="162913"/>
</workbook>
</file>

<file path=xl/calcChain.xml><?xml version="1.0" encoding="utf-8"?>
<calcChain xmlns="http://schemas.openxmlformats.org/spreadsheetml/2006/main">
  <c r="C2" i="6" l="1"/>
  <c r="C17" i="2"/>
  <c r="D17" i="2"/>
  <c r="E17" i="2"/>
  <c r="F17" i="2"/>
  <c r="G17" i="2"/>
  <c r="H17" i="2"/>
  <c r="I17" i="2"/>
  <c r="J17" i="2"/>
  <c r="K17" i="2"/>
  <c r="L17" i="2"/>
  <c r="M17" i="2"/>
  <c r="N17" i="2"/>
  <c r="O17" i="2"/>
  <c r="P17" i="2"/>
  <c r="Q17" i="2"/>
  <c r="R17" i="2"/>
  <c r="S17" i="2"/>
  <c r="T17" i="2"/>
  <c r="U17" i="2"/>
  <c r="V17" i="2"/>
  <c r="W17" i="2"/>
  <c r="X17" i="2"/>
  <c r="Y17" i="2"/>
  <c r="Z17" i="2"/>
  <c r="AA17" i="2"/>
  <c r="B17" i="2"/>
  <c r="AB2" i="3" l="1"/>
  <c r="L16" i="2" l="1"/>
  <c r="M16" i="2"/>
  <c r="M16" i="3" l="1"/>
  <c r="L16" i="3"/>
  <c r="C16" i="2"/>
  <c r="C16" i="3" s="1"/>
  <c r="D16" i="2"/>
  <c r="D16" i="3" s="1"/>
  <c r="E16" i="2"/>
  <c r="E16" i="3" s="1"/>
  <c r="F16" i="2"/>
  <c r="F16" i="3" s="1"/>
  <c r="G16" i="2"/>
  <c r="G16" i="3" s="1"/>
  <c r="H16" i="2"/>
  <c r="H16" i="3" s="1"/>
  <c r="I16" i="2"/>
  <c r="I16" i="3" s="1"/>
  <c r="J16" i="2"/>
  <c r="J16" i="3" s="1"/>
  <c r="K16" i="2"/>
  <c r="K16" i="3" s="1"/>
  <c r="B16" i="2"/>
  <c r="B16" i="3" s="1"/>
</calcChain>
</file>

<file path=xl/sharedStrings.xml><?xml version="1.0" encoding="utf-8"?>
<sst xmlns="http://schemas.openxmlformats.org/spreadsheetml/2006/main" count="95" uniqueCount="67">
  <si>
    <t>Janvier</t>
  </si>
  <si>
    <t>Février</t>
  </si>
  <si>
    <t>Mars</t>
  </si>
  <si>
    <t>Avril</t>
  </si>
  <si>
    <t>Mai</t>
  </si>
  <si>
    <t>Juin</t>
  </si>
  <si>
    <t>Juillet</t>
  </si>
  <si>
    <t>Août</t>
  </si>
  <si>
    <t>Septembre</t>
  </si>
  <si>
    <t>Octobre</t>
  </si>
  <si>
    <t>Novembre</t>
  </si>
  <si>
    <t>Décembre</t>
  </si>
  <si>
    <t>TOTAL</t>
  </si>
  <si>
    <t>Mois</t>
  </si>
  <si>
    <t>2001</t>
  </si>
  <si>
    <t>2002</t>
  </si>
  <si>
    <t>2003</t>
  </si>
  <si>
    <t>2004</t>
  </si>
  <si>
    <t>2005</t>
  </si>
  <si>
    <t>2006</t>
  </si>
  <si>
    <t>2007</t>
  </si>
  <si>
    <t>2008</t>
  </si>
  <si>
    <t>2009</t>
  </si>
  <si>
    <t>2010</t>
  </si>
  <si>
    <t>2011</t>
  </si>
  <si>
    <t>Moyenne annuelle</t>
  </si>
  <si>
    <t>Onglet "prix"</t>
  </si>
  <si>
    <t>2012</t>
  </si>
  <si>
    <t>2013</t>
  </si>
  <si>
    <t>2014</t>
  </si>
  <si>
    <t>2015</t>
  </si>
  <si>
    <t>L’unité statistique de référence est l’entreprise ou l’établissement ayant une activité de collecte de lait de vache auprès des producteurs de lait. Ces unités sont appelées « laiteries » ou « établissements collecteurs ».</t>
  </si>
  <si>
    <t xml:space="preserve">Les données qui suivent sont issues de : </t>
  </si>
  <si>
    <t>* l'enquête SM-Lait faite par le SRISE Île-de-France de 2001 à 2012</t>
  </si>
  <si>
    <t>Elle porte sur un échantillon couvrant 95 % des quantités fabriquées pour chaque produit. Le complément (5 %) est estimé de manière automatisée.</t>
  </si>
  <si>
    <t>2016</t>
  </si>
  <si>
    <t>2017</t>
  </si>
  <si>
    <t>L’enquête mensuelle laitière (EML) est une enquête mensuelle sur la collecte de lait de vache et le prix du lait. Cette enquête obligatoire est reconnue d’intérêt général et de qualité statistique. Un numéro de visa est attribué tous les ans, avec parution au journal officiel.</t>
  </si>
  <si>
    <t>Enquête mensuelle laitière</t>
  </si>
  <si>
    <t>Île-de-France</t>
  </si>
  <si>
    <t>Source : Enquête mensuelle laitière (SSP - FranceAgriMer)</t>
  </si>
  <si>
    <t>Nombre de producteurs en Île-de-France*</t>
  </si>
  <si>
    <t>dont Seine-et-Marne</t>
  </si>
  <si>
    <t>2018</t>
  </si>
  <si>
    <t>2019</t>
  </si>
  <si>
    <t>2020</t>
  </si>
  <si>
    <t>2021</t>
  </si>
  <si>
    <t>2022</t>
  </si>
  <si>
    <t>2023</t>
  </si>
  <si>
    <t>Année</t>
  </si>
  <si>
    <t>* seules les données de la Seine-et-Marne sont diffusables. Celles des autres départements de l'Île-de-France sont sous secret statistique.</t>
  </si>
  <si>
    <t xml:space="preserve">PRIX RÉEL DU LAIT PAYÉ AUX PRODUCTEURS D'ÎLE-DE-FRANCE </t>
  </si>
  <si>
    <t xml:space="preserve"> (incluant des données fournies par d'autres SRISE, notamment celles des régions ayant des laiteries collectant du lait francilien).</t>
  </si>
  <si>
    <t xml:space="preserve">* la nouvelle enquête mensuelle laitière faite par FranceAgriMer et le SSP à compter de 2013 </t>
  </si>
  <si>
    <t>Onglet "nombre de producteurs"</t>
  </si>
  <si>
    <t>unité : 1 000 litres</t>
  </si>
  <si>
    <t>unité : €/1 000 litres</t>
  </si>
  <si>
    <t>Sources : Agreste Île-de-France (2001 à 2012), SSP-FranceAgriMer (2013 à 2025)</t>
  </si>
  <si>
    <t xml:space="preserve">COLLECTE DU LAIT PRODUIT EN ÎLE-DE-FRANCE </t>
  </si>
  <si>
    <t>Onglet "collecte"</t>
  </si>
  <si>
    <t>prix réel du lait payé aux producteurs d'Île-de-France</t>
  </si>
  <si>
    <t>nombre d'exploitations agricoles franciliennes dont le lait a été collecté par des laiteries</t>
  </si>
  <si>
    <t>quantité de lait produit en Île-de-France collecté par les laiteries</t>
  </si>
  <si>
    <t>extraction du 04/03/26</t>
  </si>
  <si>
    <t>moyenne 
5 ans 
2021-2025</t>
  </si>
  <si>
    <t>TOTAL 1 mois</t>
  </si>
  <si>
    <t>Source : Agreste Île-de-France (2001 à 2012), SSP-FranceAgriMer (2013 à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</si>
</sst>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quot;    &quot;"/>
    <numFmt numFmtId="165" formatCode="0.000"/>
    <numFmt numFmtId="166" formatCode="##\ ###\ ###\ ###"/>
    <numFmt numFmtId="167" formatCode="#,##0.0"/>
  </numFmts>
  <fonts count="18" x14ac:knownFonts="1">
    <font>
      <sz val="10"/>
      <name val="Arial"/>
    </font>
    <font>
      <sz val="10"/>
      <name val="Arial"/>
      <family val="2"/>
    </font>
    <font>
      <b/>
      <sz val="8"/>
      <name val="Arial"/>
      <family val="2"/>
    </font>
    <font>
      <sz val="8"/>
      <name val="Arial"/>
      <family val="2"/>
    </font>
    <font>
      <sz val="8"/>
      <color indexed="8"/>
      <name val="Arial"/>
      <family val="2"/>
    </font>
    <font>
      <i/>
      <sz val="10"/>
      <name val="Arial"/>
      <family val="2"/>
    </font>
    <font>
      <b/>
      <sz val="12"/>
      <name val="Arial"/>
      <family val="2"/>
    </font>
    <font>
      <sz val="12"/>
      <name val="Arial"/>
      <family val="2"/>
    </font>
    <font>
      <u/>
      <sz val="12"/>
      <name val="Arial"/>
      <family val="2"/>
    </font>
    <font>
      <i/>
      <sz val="8"/>
      <color indexed="12"/>
      <name val="Arial"/>
      <family val="2"/>
    </font>
    <font>
      <b/>
      <sz val="10"/>
      <name val="Arial"/>
      <family val="2"/>
    </font>
    <font>
      <sz val="8"/>
      <name val="Arial"/>
      <family val="2"/>
    </font>
    <font>
      <b/>
      <i/>
      <sz val="10"/>
      <color indexed="10"/>
      <name val="Arial"/>
      <family val="2"/>
    </font>
    <font>
      <sz val="11"/>
      <color rgb="FF000000"/>
      <name val="Calibri"/>
      <family val="2"/>
    </font>
    <font>
      <b/>
      <sz val="14"/>
      <color theme="0"/>
      <name val="Arial"/>
      <family val="2"/>
    </font>
    <font>
      <b/>
      <sz val="16"/>
      <color theme="0"/>
      <name val="Arial"/>
      <family val="2"/>
    </font>
    <font>
      <b/>
      <sz val="8"/>
      <color indexed="8"/>
      <name val="Arial"/>
      <family val="2"/>
    </font>
    <font>
      <b/>
      <sz val="10"/>
      <color indexed="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49998474074526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medium">
        <color auto="1"/>
      </left>
      <right/>
      <top/>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12" fillId="2" borderId="0" xfId="0" applyFont="1" applyFill="1" applyAlignment="1">
      <alignment horizontal="left" vertical="center"/>
    </xf>
    <xf numFmtId="0" fontId="0" fillId="2" borderId="0" xfId="0" applyFill="1"/>
    <xf numFmtId="0" fontId="0" fillId="2" borderId="0" xfId="0" applyFill="1" applyAlignment="1">
      <alignment vertical="center"/>
    </xf>
    <xf numFmtId="0" fontId="0" fillId="2" borderId="1" xfId="0" applyFill="1" applyBorder="1" applyAlignment="1">
      <alignment horizontal="center" vertical="center" wrapText="1"/>
    </xf>
    <xf numFmtId="0" fontId="10" fillId="2" borderId="1" xfId="0" applyFont="1"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xf>
    <xf numFmtId="0" fontId="10" fillId="2" borderId="1" xfId="0" applyFont="1" applyFill="1" applyBorder="1" applyAlignment="1">
      <alignment horizontal="center" vertical="center"/>
    </xf>
    <xf numFmtId="0" fontId="10" fillId="2" borderId="0" xfId="0" applyFont="1" applyFill="1" applyAlignment="1">
      <alignment vertical="center"/>
    </xf>
    <xf numFmtId="0" fontId="1" fillId="3" borderId="0" xfId="1" applyFill="1" applyAlignment="1">
      <alignment vertical="center"/>
    </xf>
    <xf numFmtId="0" fontId="0" fillId="3" borderId="0" xfId="0" applyFill="1" applyAlignment="1">
      <alignment vertical="center"/>
    </xf>
    <xf numFmtId="49" fontId="0" fillId="3" borderId="0" xfId="0" applyNumberFormat="1" applyFill="1" applyAlignment="1">
      <alignment vertical="center"/>
    </xf>
    <xf numFmtId="0" fontId="0" fillId="3" borderId="0" xfId="0" applyFill="1" applyAlignment="1">
      <alignment horizontal="center" vertical="center" wrapText="1"/>
    </xf>
    <xf numFmtId="165" fontId="0" fillId="3" borderId="0" xfId="0" applyNumberFormat="1" applyFill="1" applyAlignment="1">
      <alignment vertical="center"/>
    </xf>
    <xf numFmtId="166" fontId="13" fillId="3" borderId="0" xfId="0" applyNumberFormat="1" applyFont="1" applyFill="1"/>
    <xf numFmtId="166" fontId="13" fillId="3" borderId="0" xfId="0" applyNumberFormat="1" applyFont="1" applyFill="1" applyBorder="1"/>
    <xf numFmtId="0" fontId="14" fillId="4" borderId="4" xfId="0" applyFont="1" applyFill="1" applyBorder="1" applyAlignment="1">
      <alignment horizontal="center" vertical="center"/>
    </xf>
    <xf numFmtId="0" fontId="7" fillId="5" borderId="2" xfId="0" applyFont="1" applyFill="1" applyBorder="1" applyAlignment="1">
      <alignment horizontal="justify" vertical="center"/>
    </xf>
    <xf numFmtId="0" fontId="6" fillId="5" borderId="2" xfId="0" applyFont="1" applyFill="1" applyBorder="1" applyAlignment="1">
      <alignment horizontal="justify" vertical="center"/>
    </xf>
    <xf numFmtId="0" fontId="8" fillId="5" borderId="2" xfId="0" applyFont="1" applyFill="1" applyBorder="1" applyAlignment="1">
      <alignment vertical="center"/>
    </xf>
    <xf numFmtId="0" fontId="7" fillId="5" borderId="2" xfId="0" applyFont="1" applyFill="1" applyBorder="1" applyAlignment="1">
      <alignment vertical="center"/>
    </xf>
    <xf numFmtId="0" fontId="6" fillId="5" borderId="2" xfId="0" applyFont="1" applyFill="1" applyBorder="1" applyAlignment="1">
      <alignment vertical="center"/>
    </xf>
    <xf numFmtId="0" fontId="7" fillId="5" borderId="2" xfId="0" applyFont="1" applyFill="1" applyBorder="1" applyAlignment="1">
      <alignment horizontal="left" vertical="center" indent="1"/>
    </xf>
    <xf numFmtId="0" fontId="7" fillId="5" borderId="3" xfId="0" applyFont="1" applyFill="1" applyBorder="1" applyAlignment="1">
      <alignment vertical="center"/>
    </xf>
    <xf numFmtId="0" fontId="2" fillId="5" borderId="1" xfId="1" applyFont="1" applyFill="1" applyBorder="1" applyAlignment="1">
      <alignment horizontal="center" vertical="center" wrapText="1"/>
    </xf>
    <xf numFmtId="0" fontId="2" fillId="5" borderId="1" xfId="1" quotePrefix="1" applyFont="1" applyFill="1" applyBorder="1" applyAlignment="1">
      <alignment horizontal="center" vertical="center" wrapText="1"/>
    </xf>
    <xf numFmtId="164" fontId="4" fillId="5" borderId="1" xfId="0" applyNumberFormat="1" applyFont="1" applyFill="1" applyBorder="1" applyAlignment="1">
      <alignment horizontal="left" vertical="center"/>
    </xf>
    <xf numFmtId="165" fontId="2" fillId="5" borderId="1" xfId="1" applyNumberFormat="1" applyFont="1" applyFill="1" applyBorder="1" applyAlignment="1">
      <alignment vertical="center"/>
    </xf>
    <xf numFmtId="0" fontId="1"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4" fillId="3" borderId="0" xfId="0" applyFont="1" applyFill="1" applyAlignment="1">
      <alignment horizontal="left" vertical="center"/>
    </xf>
    <xf numFmtId="0" fontId="3" fillId="3" borderId="0" xfId="0" applyFont="1" applyFill="1" applyAlignment="1">
      <alignment vertical="center"/>
    </xf>
    <xf numFmtId="0" fontId="9" fillId="3" borderId="0" xfId="0" applyFont="1" applyFill="1" applyAlignment="1">
      <alignment horizontal="right" vertical="center"/>
    </xf>
    <xf numFmtId="0" fontId="16" fillId="3" borderId="0" xfId="0" applyFont="1" applyFill="1" applyAlignment="1">
      <alignment horizontal="left" vertical="center"/>
    </xf>
    <xf numFmtId="3" fontId="3" fillId="3" borderId="0" xfId="0" applyNumberFormat="1" applyFont="1" applyFill="1" applyAlignment="1">
      <alignment vertical="center"/>
    </xf>
    <xf numFmtId="0" fontId="5" fillId="3" borderId="0" xfId="1" applyFont="1" applyFill="1" applyAlignment="1">
      <alignment vertical="center"/>
    </xf>
    <xf numFmtId="49" fontId="3" fillId="3" borderId="0" xfId="0" applyNumberFormat="1" applyFont="1" applyFill="1" applyAlignment="1">
      <alignment vertical="center"/>
    </xf>
    <xf numFmtId="49"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3" fillId="3" borderId="0" xfId="1" applyFont="1" applyFill="1" applyAlignment="1">
      <alignment vertical="center"/>
    </xf>
    <xf numFmtId="167" fontId="3" fillId="0" borderId="1" xfId="1" applyNumberFormat="1" applyFont="1" applyBorder="1" applyAlignment="1">
      <alignment horizontal="center" vertical="center"/>
    </xf>
    <xf numFmtId="167" fontId="2" fillId="5" borderId="1" xfId="1" applyNumberFormat="1" applyFont="1" applyFill="1" applyBorder="1" applyAlignment="1">
      <alignment horizontal="center" vertical="center"/>
    </xf>
    <xf numFmtId="0" fontId="17" fillId="2" borderId="0" xfId="0" applyFont="1" applyFill="1" applyAlignment="1">
      <alignment horizontal="left" vertical="center"/>
    </xf>
    <xf numFmtId="167" fontId="3" fillId="3" borderId="1" xfId="1" applyNumberFormat="1" applyFont="1" applyFill="1" applyBorder="1" applyAlignment="1">
      <alignment horizontal="center" vertical="center"/>
    </xf>
    <xf numFmtId="0" fontId="0" fillId="5" borderId="1" xfId="0" applyNumberFormat="1" applyFill="1" applyBorder="1" applyAlignment="1">
      <alignment horizontal="center" vertical="center"/>
    </xf>
    <xf numFmtId="0" fontId="0" fillId="5" borderId="1" xfId="0" applyNumberFormat="1" applyFill="1" applyBorder="1" applyAlignment="1">
      <alignment horizontal="center" vertical="center" wrapText="1"/>
    </xf>
    <xf numFmtId="0" fontId="15" fillId="4" borderId="0" xfId="1" applyFont="1" applyFill="1" applyBorder="1" applyAlignment="1">
      <alignment horizontal="center" vertical="center"/>
    </xf>
    <xf numFmtId="0" fontId="15" fillId="4" borderId="5" xfId="1" applyFont="1" applyFill="1" applyBorder="1" applyAlignment="1">
      <alignment horizontal="center" vertical="center"/>
    </xf>
    <xf numFmtId="0" fontId="15" fillId="4" borderId="0" xfId="1" applyFont="1" applyFill="1" applyBorder="1" applyAlignment="1">
      <alignment horizontal="center" vertical="center"/>
    </xf>
    <xf numFmtId="3" fontId="2" fillId="5" borderId="1" xfId="0" applyNumberFormat="1" applyFont="1" applyFill="1" applyBorder="1" applyAlignment="1">
      <alignment horizontal="right" vertical="center" wrapText="1" indent="1"/>
    </xf>
    <xf numFmtId="3" fontId="3" fillId="3" borderId="1" xfId="0" applyNumberFormat="1" applyFont="1" applyFill="1" applyBorder="1" applyAlignment="1">
      <alignment horizontal="right" vertical="center" wrapText="1" indent="1"/>
    </xf>
  </cellXfs>
  <cellStyles count="2">
    <cellStyle name="Normal" xfId="0" builtinId="0"/>
    <cellStyle name="Normal_Classeur1" xfId="1"/>
  </cellStyles>
  <dxfs count="0"/>
  <tableStyles count="0" defaultTableStyle="TableStyleMedium2" defaultPivotStyle="PivotStyleLight16"/>
  <colors>
    <mruColors>
      <color rgb="FFA40000"/>
      <color rgb="FFFFCCFF"/>
      <color rgb="FFFF66FF"/>
      <color rgb="FF3366FF"/>
      <color rgb="FF4D11F7"/>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Collecte annuelle du lait produit en Île-de-France de 2001 à 2025</a:t>
            </a:r>
          </a:p>
          <a:p>
            <a:pPr>
              <a:defRPr sz="1600"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Sources : Agreste Île-de-France (2001 à 2012), SSP-FranceAgriMer (2013 à 2025)</a:t>
            </a:r>
          </a:p>
        </c:rich>
      </c:tx>
      <c:layout>
        <c:manualLayout>
          <c:xMode val="edge"/>
          <c:yMode val="edge"/>
          <c:x val="0.2067021750743622"/>
          <c:y val="1.0600706713780919E-2"/>
        </c:manualLayout>
      </c:layout>
      <c:overlay val="0"/>
      <c:spPr>
        <a:noFill/>
        <a:ln w="25400">
          <a:noFill/>
        </a:ln>
      </c:spPr>
    </c:title>
    <c:autoTitleDeleted val="0"/>
    <c:plotArea>
      <c:layout>
        <c:manualLayout>
          <c:layoutTarget val="inner"/>
          <c:xMode val="edge"/>
          <c:yMode val="edge"/>
          <c:x val="7.3416868564506341E-2"/>
          <c:y val="0.14117647058823529"/>
          <c:w val="0.90904048051685837"/>
          <c:h val="0.73176470588235298"/>
        </c:manualLayout>
      </c:layout>
      <c:barChart>
        <c:barDir val="col"/>
        <c:grouping val="clustered"/>
        <c:varyColors val="0"/>
        <c:ser>
          <c:idx val="0"/>
          <c:order val="0"/>
          <c:tx>
            <c:strRef>
              <c:f>collecte!$A$16</c:f>
              <c:strCache>
                <c:ptCount val="1"/>
                <c:pt idx="0">
                  <c:v>TOTAL</c:v>
                </c:pt>
              </c:strCache>
            </c:strRef>
          </c:tx>
          <c:spPr>
            <a:solidFill>
              <a:schemeClr val="accent1">
                <a:lumMod val="60000"/>
                <a:lumOff val="40000"/>
              </a:schemeClr>
            </a:solidFill>
            <a:ln w="38100">
              <a:noFill/>
              <a:prstDash val="solid"/>
            </a:ln>
          </c:spPr>
          <c:invertIfNegative val="0"/>
          <c:dLbls>
            <c:spPr>
              <a:noFill/>
              <a:ln w="25400">
                <a:noFill/>
              </a:ln>
            </c:spPr>
            <c:txPr>
              <a:bodyPr rot="-5400000" vert="horz" wrap="square" lIns="38100" tIns="19050" rIns="38100" bIns="19050" anchor="ctr">
                <a:spAutoFit/>
              </a:bodyPr>
              <a:lstStyle/>
              <a:p>
                <a:pPr algn="ctr">
                  <a:defRPr sz="800" b="1" i="0" u="none" strike="noStrike" baseline="0">
                    <a:solidFill>
                      <a:schemeClr val="accent1"/>
                    </a:solidFill>
                    <a:latin typeface="Arial" panose="020B0604020202020204" pitchFamily="34" charset="0"/>
                    <a:ea typeface="Arial Narrow"/>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collecte!$C$3:$Z$3</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collecte!$C$16:$Z$16</c:f>
              <c:numCache>
                <c:formatCode>#,##0</c:formatCode>
                <c:ptCount val="24"/>
                <c:pt idx="0">
                  <c:v>43522.1</c:v>
                </c:pt>
                <c:pt idx="1">
                  <c:v>43207.1</c:v>
                </c:pt>
                <c:pt idx="2">
                  <c:v>43712.900000000009</c:v>
                </c:pt>
                <c:pt idx="3">
                  <c:v>45708.4</c:v>
                </c:pt>
                <c:pt idx="4">
                  <c:v>44376.299999999996</c:v>
                </c:pt>
                <c:pt idx="5">
                  <c:v>40917.9</c:v>
                </c:pt>
                <c:pt idx="6">
                  <c:v>41280.100000000006</c:v>
                </c:pt>
                <c:pt idx="7">
                  <c:v>41703.300000000003</c:v>
                </c:pt>
                <c:pt idx="8">
                  <c:v>41907.500000000007</c:v>
                </c:pt>
                <c:pt idx="9">
                  <c:v>44728.9</c:v>
                </c:pt>
                <c:pt idx="10">
                  <c:v>42520.800000000003</c:v>
                </c:pt>
                <c:pt idx="11">
                  <c:v>41245.578000000001</c:v>
                </c:pt>
                <c:pt idx="12">
                  <c:v>40969.224999999999</c:v>
                </c:pt>
                <c:pt idx="13">
                  <c:v>38695.616000000002</c:v>
                </c:pt>
                <c:pt idx="14">
                  <c:v>34526.381000000001</c:v>
                </c:pt>
                <c:pt idx="15">
                  <c:v>38808.779000000002</c:v>
                </c:pt>
                <c:pt idx="16">
                  <c:v>39293.656999999999</c:v>
                </c:pt>
                <c:pt idx="17">
                  <c:v>38773.353999999999</c:v>
                </c:pt>
                <c:pt idx="18">
                  <c:v>38269.906000000003</c:v>
                </c:pt>
                <c:pt idx="19">
                  <c:v>36709.783000000003</c:v>
                </c:pt>
                <c:pt idx="20">
                  <c:v>34939.495999999999</c:v>
                </c:pt>
                <c:pt idx="21">
                  <c:v>31738.829000000002</c:v>
                </c:pt>
                <c:pt idx="22">
                  <c:v>31103.216</c:v>
                </c:pt>
                <c:pt idx="23">
                  <c:v>30387.945</c:v>
                </c:pt>
              </c:numCache>
            </c:numRef>
          </c:val>
          <c:extLst>
            <c:ext xmlns:c16="http://schemas.microsoft.com/office/drawing/2014/chart" uri="{C3380CC4-5D6E-409C-BE32-E72D297353CC}">
              <c16:uniqueId val="{00000000-4B1D-49C9-B2A9-E2EDF5ACFFB4}"/>
            </c:ext>
          </c:extLst>
        </c:ser>
        <c:dLbls>
          <c:showLegendKey val="0"/>
          <c:showVal val="0"/>
          <c:showCatName val="0"/>
          <c:showSerName val="0"/>
          <c:showPercent val="0"/>
          <c:showBubbleSize val="0"/>
        </c:dLbls>
        <c:gapWidth val="100"/>
        <c:axId val="1443602271"/>
        <c:axId val="1"/>
      </c:barChart>
      <c:catAx>
        <c:axId val="1443602271"/>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50000"/>
          <c:min val="25000"/>
        </c:scaling>
        <c:delete val="0"/>
        <c:axPos val="l"/>
        <c:majorGridlines>
          <c:spPr>
            <a:ln w="3175">
              <a:solidFill>
                <a:schemeClr val="bg1">
                  <a:lumMod val="85000"/>
                </a:schemeClr>
              </a:solidFill>
              <a:prstDash val="solid"/>
            </a:ln>
          </c:spPr>
        </c:majorGridlines>
        <c:title>
          <c:tx>
            <c:rich>
              <a:bodyPr rot="0" vert="horz"/>
              <a:lstStyle/>
              <a:p>
                <a:pPr>
                  <a:defRPr sz="900" b="0" i="0" u="none" strike="noStrike" baseline="0">
                    <a:solidFill>
                      <a:srgbClr val="000000"/>
                    </a:solidFill>
                    <a:latin typeface="Arial"/>
                    <a:ea typeface="Arial"/>
                    <a:cs typeface="Arial"/>
                  </a:defRPr>
                </a:pPr>
                <a:r>
                  <a:rPr lang="fr-FR" sz="900"/>
                  <a:t>1 000 litres</a:t>
                </a:r>
              </a:p>
            </c:rich>
          </c:tx>
          <c:layout>
            <c:manualLayout>
              <c:xMode val="edge"/>
              <c:yMode val="edge"/>
              <c:x val="9.4707752877044218E-3"/>
              <c:y val="7.228804328974297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443602271"/>
        <c:crosses val="autoZero"/>
        <c:crossBetween val="between"/>
        <c:majorUnit val="2500"/>
        <c:minorUnit val="50"/>
      </c:valAx>
      <c:spPr>
        <a:noFill/>
        <a:ln w="12700">
          <a:noFill/>
          <a:prstDash val="solid"/>
        </a:ln>
      </c:spPr>
    </c:plotArea>
    <c:plotVisOnly val="1"/>
    <c:dispBlanksAs val="gap"/>
    <c:showDLblsOverMax val="0"/>
  </c:chart>
  <c:spPr>
    <a:solidFill>
      <a:schemeClr val="bg1"/>
    </a:solidFill>
    <a:ln w="19050">
      <a:solidFill>
        <a:schemeClr val="tx1"/>
      </a:solidFill>
      <a:prstDash val="solid"/>
    </a:ln>
  </c:spPr>
  <c:txPr>
    <a:bodyPr/>
    <a:lstStyle/>
    <a:p>
      <a:pPr>
        <a:defRPr sz="1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Collecte mensuelle du lait produit </a:t>
            </a:r>
          </a:p>
          <a:p>
            <a:pPr>
              <a:defRPr sz="120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en Île-de-France de 2021 à 2026</a:t>
            </a:r>
          </a:p>
          <a:p>
            <a:pPr>
              <a:defRPr sz="1200"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Source :  SSP-FranceAgriMer</a:t>
            </a:r>
          </a:p>
        </c:rich>
      </c:tx>
      <c:layout>
        <c:manualLayout>
          <c:xMode val="edge"/>
          <c:yMode val="edge"/>
          <c:x val="0.321414923940959"/>
          <c:y val="8.1221749121850578E-3"/>
        </c:manualLayout>
      </c:layout>
      <c:overlay val="0"/>
      <c:spPr>
        <a:noFill/>
        <a:ln w="25400">
          <a:noFill/>
        </a:ln>
      </c:spPr>
    </c:title>
    <c:autoTitleDeleted val="0"/>
    <c:plotArea>
      <c:layout>
        <c:manualLayout>
          <c:layoutTarget val="inner"/>
          <c:xMode val="edge"/>
          <c:yMode val="edge"/>
          <c:x val="7.4550136878051537E-2"/>
          <c:y val="0.16037849240807517"/>
          <c:w val="0.88698896508904124"/>
          <c:h val="0.56142934236024233"/>
        </c:manualLayout>
      </c:layout>
      <c:barChart>
        <c:barDir val="col"/>
        <c:grouping val="clustered"/>
        <c:varyColors val="0"/>
        <c:ser>
          <c:idx val="1"/>
          <c:order val="0"/>
          <c:tx>
            <c:strRef>
              <c:f>collecte!$V$3</c:f>
              <c:strCache>
                <c:ptCount val="1"/>
                <c:pt idx="0">
                  <c:v>2021</c:v>
                </c:pt>
              </c:strCache>
            </c:strRef>
          </c:tx>
          <c:spPr>
            <a:solidFill>
              <a:schemeClr val="bg1">
                <a:lumMod val="85000"/>
              </a:schemeClr>
            </a:solidFill>
            <a:ln w="25400">
              <a:noFill/>
            </a:ln>
          </c:spPr>
          <c:invertIfNegative val="0"/>
          <c:cat>
            <c:strRef>
              <c:f>collecte!$A$4:$A$15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collecte!$V$4:$V$15</c:f>
              <c:numCache>
                <c:formatCode>#,##0</c:formatCode>
                <c:ptCount val="12"/>
                <c:pt idx="0">
                  <c:v>3339.7860000000001</c:v>
                </c:pt>
                <c:pt idx="1">
                  <c:v>2994.7159999999999</c:v>
                </c:pt>
                <c:pt idx="2">
                  <c:v>3361.7249999999999</c:v>
                </c:pt>
                <c:pt idx="3">
                  <c:v>3148.4659999999999</c:v>
                </c:pt>
                <c:pt idx="4">
                  <c:v>3340.1959999999999</c:v>
                </c:pt>
                <c:pt idx="5">
                  <c:v>3055.84</c:v>
                </c:pt>
                <c:pt idx="6">
                  <c:v>3087.0810000000001</c:v>
                </c:pt>
                <c:pt idx="7">
                  <c:v>2995.6729999999998</c:v>
                </c:pt>
                <c:pt idx="8">
                  <c:v>2690.1959999999999</c:v>
                </c:pt>
                <c:pt idx="9">
                  <c:v>2876.47</c:v>
                </c:pt>
                <c:pt idx="10">
                  <c:v>2778.855</c:v>
                </c:pt>
                <c:pt idx="11">
                  <c:v>3040.779</c:v>
                </c:pt>
              </c:numCache>
            </c:numRef>
          </c:val>
          <c:extLst>
            <c:ext xmlns:c16="http://schemas.microsoft.com/office/drawing/2014/chart" uri="{C3380CC4-5D6E-409C-BE32-E72D297353CC}">
              <c16:uniqueId val="{00000000-26FF-46C7-848E-68678CCDFECD}"/>
            </c:ext>
          </c:extLst>
        </c:ser>
        <c:ser>
          <c:idx val="2"/>
          <c:order val="1"/>
          <c:tx>
            <c:strRef>
              <c:f>collecte!$W$3</c:f>
              <c:strCache>
                <c:ptCount val="1"/>
                <c:pt idx="0">
                  <c:v>2022</c:v>
                </c:pt>
              </c:strCache>
            </c:strRef>
          </c:tx>
          <c:spPr>
            <a:solidFill>
              <a:schemeClr val="accent1">
                <a:lumMod val="40000"/>
                <a:lumOff val="60000"/>
              </a:schemeClr>
            </a:solidFill>
            <a:ln w="25400">
              <a:noFill/>
            </a:ln>
          </c:spPr>
          <c:invertIfNegative val="0"/>
          <c:cat>
            <c:strRef>
              <c:f>collecte!$A$4:$A$15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collecte!$W$4:$W$15</c:f>
              <c:numCache>
                <c:formatCode>#,##0</c:formatCode>
                <c:ptCount val="12"/>
                <c:pt idx="0">
                  <c:v>3160.8139999999999</c:v>
                </c:pt>
                <c:pt idx="1">
                  <c:v>2905.5430000000001</c:v>
                </c:pt>
                <c:pt idx="2">
                  <c:v>3169.8069999999998</c:v>
                </c:pt>
                <c:pt idx="3">
                  <c:v>3072.3629999999998</c:v>
                </c:pt>
                <c:pt idx="4">
                  <c:v>3159.087</c:v>
                </c:pt>
                <c:pt idx="5">
                  <c:v>2913.2539999999999</c:v>
                </c:pt>
                <c:pt idx="6">
                  <c:v>3030.3020000000001</c:v>
                </c:pt>
                <c:pt idx="7">
                  <c:v>2863.7310000000002</c:v>
                </c:pt>
                <c:pt idx="8">
                  <c:v>2620.85</c:v>
                </c:pt>
                <c:pt idx="9">
                  <c:v>2687.5630000000001</c:v>
                </c:pt>
                <c:pt idx="10">
                  <c:v>2603.3330000000001</c:v>
                </c:pt>
                <c:pt idx="11">
                  <c:v>2752.8490000000002</c:v>
                </c:pt>
              </c:numCache>
            </c:numRef>
          </c:val>
          <c:extLst>
            <c:ext xmlns:c16="http://schemas.microsoft.com/office/drawing/2014/chart" uri="{C3380CC4-5D6E-409C-BE32-E72D297353CC}">
              <c16:uniqueId val="{00000001-26FF-46C7-848E-68678CCDFECD}"/>
            </c:ext>
          </c:extLst>
        </c:ser>
        <c:ser>
          <c:idx val="3"/>
          <c:order val="2"/>
          <c:tx>
            <c:strRef>
              <c:f>collecte!$X$3</c:f>
              <c:strCache>
                <c:ptCount val="1"/>
                <c:pt idx="0">
                  <c:v>2023</c:v>
                </c:pt>
              </c:strCache>
            </c:strRef>
          </c:tx>
          <c:spPr>
            <a:solidFill>
              <a:schemeClr val="accent1">
                <a:lumMod val="60000"/>
                <a:lumOff val="40000"/>
              </a:schemeClr>
            </a:solidFill>
            <a:ln w="25400">
              <a:noFill/>
            </a:ln>
          </c:spPr>
          <c:invertIfNegative val="0"/>
          <c:cat>
            <c:strRef>
              <c:f>collecte!$A$4:$A$15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collecte!$X$4:$X$15</c:f>
              <c:numCache>
                <c:formatCode>#,##0</c:formatCode>
                <c:ptCount val="12"/>
                <c:pt idx="0">
                  <c:v>2844.096</c:v>
                </c:pt>
                <c:pt idx="1">
                  <c:v>2592.5149999999999</c:v>
                </c:pt>
                <c:pt idx="2">
                  <c:v>2728.2779999999998</c:v>
                </c:pt>
                <c:pt idx="3">
                  <c:v>2815.1329999999998</c:v>
                </c:pt>
                <c:pt idx="4">
                  <c:v>2863.8679999999999</c:v>
                </c:pt>
                <c:pt idx="5">
                  <c:v>2652.4479999999999</c:v>
                </c:pt>
                <c:pt idx="6">
                  <c:v>2763.8220000000001</c:v>
                </c:pt>
                <c:pt idx="7">
                  <c:v>2625.288</c:v>
                </c:pt>
                <c:pt idx="8">
                  <c:v>2393.9009999999998</c:v>
                </c:pt>
                <c:pt idx="9">
                  <c:v>2471.569</c:v>
                </c:pt>
                <c:pt idx="10">
                  <c:v>2339.5610000000001</c:v>
                </c:pt>
                <c:pt idx="11">
                  <c:v>2648.35</c:v>
                </c:pt>
              </c:numCache>
            </c:numRef>
          </c:val>
          <c:extLst>
            <c:ext xmlns:c16="http://schemas.microsoft.com/office/drawing/2014/chart" uri="{C3380CC4-5D6E-409C-BE32-E72D297353CC}">
              <c16:uniqueId val="{00000002-26FF-46C7-848E-68678CCDFECD}"/>
            </c:ext>
          </c:extLst>
        </c:ser>
        <c:ser>
          <c:idx val="4"/>
          <c:order val="3"/>
          <c:tx>
            <c:strRef>
              <c:f>collecte!$Y$3</c:f>
              <c:strCache>
                <c:ptCount val="1"/>
                <c:pt idx="0">
                  <c:v>2024</c:v>
                </c:pt>
              </c:strCache>
            </c:strRef>
          </c:tx>
          <c:spPr>
            <a:solidFill>
              <a:schemeClr val="accent1"/>
            </a:solidFill>
            <a:ln w="25400">
              <a:noFill/>
            </a:ln>
          </c:spPr>
          <c:invertIfNegative val="0"/>
          <c:cat>
            <c:strRef>
              <c:f>collecte!$A$4:$A$15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collecte!$Y$4:$Y$15</c:f>
              <c:numCache>
                <c:formatCode>#,##0</c:formatCode>
                <c:ptCount val="12"/>
                <c:pt idx="0">
                  <c:v>2757.701</c:v>
                </c:pt>
                <c:pt idx="1">
                  <c:v>2729.2150000000001</c:v>
                </c:pt>
                <c:pt idx="2">
                  <c:v>2868.346</c:v>
                </c:pt>
                <c:pt idx="3">
                  <c:v>2865.902</c:v>
                </c:pt>
                <c:pt idx="4">
                  <c:v>2925.163</c:v>
                </c:pt>
                <c:pt idx="5">
                  <c:v>2653.7260000000001</c:v>
                </c:pt>
                <c:pt idx="6">
                  <c:v>2645.6390000000001</c:v>
                </c:pt>
                <c:pt idx="7">
                  <c:v>2454.665</c:v>
                </c:pt>
                <c:pt idx="8">
                  <c:v>2236.2370000000001</c:v>
                </c:pt>
                <c:pt idx="9">
                  <c:v>2265.3429999999998</c:v>
                </c:pt>
                <c:pt idx="10">
                  <c:v>2237.2190000000001</c:v>
                </c:pt>
                <c:pt idx="11">
                  <c:v>2464.06</c:v>
                </c:pt>
              </c:numCache>
            </c:numRef>
          </c:val>
          <c:extLst>
            <c:ext xmlns:c16="http://schemas.microsoft.com/office/drawing/2014/chart" uri="{C3380CC4-5D6E-409C-BE32-E72D297353CC}">
              <c16:uniqueId val="{00000003-26FF-46C7-848E-68678CCDFECD}"/>
            </c:ext>
          </c:extLst>
        </c:ser>
        <c:ser>
          <c:idx val="5"/>
          <c:order val="4"/>
          <c:tx>
            <c:strRef>
              <c:f>collecte!$Z$3</c:f>
              <c:strCache>
                <c:ptCount val="1"/>
                <c:pt idx="0">
                  <c:v>2025</c:v>
                </c:pt>
              </c:strCache>
            </c:strRef>
          </c:tx>
          <c:spPr>
            <a:solidFill>
              <a:schemeClr val="accent1">
                <a:lumMod val="50000"/>
              </a:schemeClr>
            </a:solidFill>
            <a:ln w="25400">
              <a:noFill/>
            </a:ln>
          </c:spPr>
          <c:invertIfNegative val="0"/>
          <c:cat>
            <c:strRef>
              <c:f>collecte!$A$4:$A$15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collecte!$Z$4:$Z$15</c:f>
              <c:numCache>
                <c:formatCode>#,##0</c:formatCode>
                <c:ptCount val="12"/>
                <c:pt idx="0">
                  <c:v>2611.2339999999999</c:v>
                </c:pt>
                <c:pt idx="1">
                  <c:v>2426.4650000000001</c:v>
                </c:pt>
                <c:pt idx="2">
                  <c:v>2642.0509999999999</c:v>
                </c:pt>
                <c:pt idx="3">
                  <c:v>2761.6550000000002</c:v>
                </c:pt>
                <c:pt idx="4">
                  <c:v>2764.4749999999999</c:v>
                </c:pt>
                <c:pt idx="5">
                  <c:v>2495.85</c:v>
                </c:pt>
                <c:pt idx="6">
                  <c:v>2565.788</c:v>
                </c:pt>
                <c:pt idx="7">
                  <c:v>2434.6080000000002</c:v>
                </c:pt>
                <c:pt idx="8">
                  <c:v>2285.8270000000002</c:v>
                </c:pt>
                <c:pt idx="9">
                  <c:v>2335.9639999999999</c:v>
                </c:pt>
                <c:pt idx="10">
                  <c:v>2275.067</c:v>
                </c:pt>
                <c:pt idx="11">
                  <c:v>2788.9609999999998</c:v>
                </c:pt>
              </c:numCache>
            </c:numRef>
          </c:val>
          <c:extLst>
            <c:ext xmlns:c16="http://schemas.microsoft.com/office/drawing/2014/chart" uri="{C3380CC4-5D6E-409C-BE32-E72D297353CC}">
              <c16:uniqueId val="{00000004-26FF-46C7-848E-68678CCDFECD}"/>
            </c:ext>
          </c:extLst>
        </c:ser>
        <c:ser>
          <c:idx val="6"/>
          <c:order val="5"/>
          <c:tx>
            <c:strRef>
              <c:f>collecte!$AA$3</c:f>
              <c:strCache>
                <c:ptCount val="1"/>
                <c:pt idx="0">
                  <c:v>2026</c:v>
                </c:pt>
              </c:strCache>
            </c:strRef>
          </c:tx>
          <c:spPr>
            <a:solidFill>
              <a:srgbClr val="FF0000"/>
            </a:solidFill>
            <a:ln>
              <a:noFill/>
            </a:ln>
          </c:spPr>
          <c:invertIfNegative val="0"/>
          <c:cat>
            <c:strRef>
              <c:f>collecte!$A$4:$A$15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collecte!$AA$4:$AA$15</c:f>
              <c:numCache>
                <c:formatCode>#,##0</c:formatCode>
                <c:ptCount val="12"/>
                <c:pt idx="0">
                  <c:v>2770.5349999999999</c:v>
                </c:pt>
              </c:numCache>
            </c:numRef>
          </c:val>
          <c:extLst>
            <c:ext xmlns:c16="http://schemas.microsoft.com/office/drawing/2014/chart" uri="{C3380CC4-5D6E-409C-BE32-E72D297353CC}">
              <c16:uniqueId val="{00000005-26FF-46C7-848E-68678CCDFECD}"/>
            </c:ext>
          </c:extLst>
        </c:ser>
        <c:dLbls>
          <c:showLegendKey val="0"/>
          <c:showVal val="0"/>
          <c:showCatName val="0"/>
          <c:showSerName val="0"/>
          <c:showPercent val="0"/>
          <c:showBubbleSize val="0"/>
        </c:dLbls>
        <c:gapWidth val="150"/>
        <c:axId val="1443603519"/>
        <c:axId val="1"/>
      </c:barChart>
      <c:catAx>
        <c:axId val="1443603519"/>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4000"/>
          <c:min val="1500"/>
        </c:scaling>
        <c:delete val="0"/>
        <c:axPos val="l"/>
        <c:majorGridlines>
          <c:spPr>
            <a:ln w="3175">
              <a:solidFill>
                <a:schemeClr val="bg1">
                  <a:lumMod val="85000"/>
                </a:schemeClr>
              </a:solidFill>
              <a:prstDash val="solid"/>
            </a:ln>
          </c:spPr>
        </c:majorGridlines>
        <c:title>
          <c:tx>
            <c:rich>
              <a:bodyPr rot="0" vert="horz"/>
              <a:lstStyle/>
              <a:p>
                <a:pPr>
                  <a:defRPr sz="875" b="0" i="0" u="none" strike="noStrike" baseline="0">
                    <a:solidFill>
                      <a:srgbClr val="000000"/>
                    </a:solidFill>
                    <a:latin typeface="Arial"/>
                    <a:ea typeface="Arial"/>
                    <a:cs typeface="Arial"/>
                  </a:defRPr>
                </a:pPr>
                <a:r>
                  <a:rPr lang="fr-FR"/>
                  <a:t>1 000 litres</a:t>
                </a:r>
              </a:p>
            </c:rich>
          </c:tx>
          <c:layout>
            <c:manualLayout>
              <c:xMode val="edge"/>
              <c:yMode val="edge"/>
              <c:x val="1.7114360704911884E-2"/>
              <c:y val="0.100504652827487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fr-FR"/>
          </a:p>
        </c:txPr>
        <c:crossAx val="1443603519"/>
        <c:crosses val="autoZero"/>
        <c:crossBetween val="between"/>
        <c:majorUnit val="250"/>
      </c:valAx>
      <c:spPr>
        <a:noFill/>
        <a:ln w="12700">
          <a:noFill/>
          <a:prstDash val="solid"/>
        </a:ln>
      </c:spPr>
    </c:plotArea>
    <c:legend>
      <c:legendPos val="b"/>
      <c:layout>
        <c:manualLayout>
          <c:xMode val="edge"/>
          <c:yMode val="edge"/>
          <c:x val="6.8895713035870512E-2"/>
          <c:y val="0.91554836019329366"/>
          <c:w val="0.87342274715660539"/>
          <c:h val="5.6595040105968053E-2"/>
        </c:manualLayout>
      </c:layout>
      <c:overlay val="0"/>
      <c:spPr>
        <a:noFill/>
        <a:ln w="25400">
          <a:noFill/>
        </a:ln>
      </c:spPr>
      <c:txPr>
        <a:bodyPr/>
        <a:lstStyle/>
        <a:p>
          <a:pPr>
            <a:defRPr sz="1100" b="1"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solidFill>
    <a:ln w="19050">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25" b="0" i="0" u="none" strike="noStrike" baseline="0">
                <a:solidFill>
                  <a:srgbClr val="000000"/>
                </a:solidFill>
                <a:latin typeface="Arial"/>
                <a:ea typeface="Arial"/>
                <a:cs typeface="Arial"/>
              </a:defRPr>
            </a:pPr>
            <a:r>
              <a:rPr lang="fr-FR" sz="1000" b="1" i="0" u="none" strike="noStrike" baseline="0">
                <a:solidFill>
                  <a:srgbClr val="000000"/>
                </a:solidFill>
                <a:latin typeface="Arial"/>
                <a:cs typeface="Arial"/>
              </a:rPr>
              <a:t>Prix réels mensuels du lait payé aux producteurs d'Île-de-France de 2021 à 2026</a:t>
            </a:r>
          </a:p>
          <a:p>
            <a:pPr>
              <a:defRPr sz="1625"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Source : SSP-FranceAgriMer </a:t>
            </a:r>
          </a:p>
        </c:rich>
      </c:tx>
      <c:layout>
        <c:manualLayout>
          <c:xMode val="edge"/>
          <c:yMode val="edge"/>
          <c:x val="0.20692968809672713"/>
          <c:y val="1.1210840738121355E-2"/>
        </c:manualLayout>
      </c:layout>
      <c:overlay val="0"/>
      <c:spPr>
        <a:noFill/>
        <a:ln w="25400">
          <a:noFill/>
        </a:ln>
      </c:spPr>
    </c:title>
    <c:autoTitleDeleted val="0"/>
    <c:plotArea>
      <c:layout>
        <c:manualLayout>
          <c:layoutTarget val="inner"/>
          <c:xMode val="edge"/>
          <c:yMode val="edge"/>
          <c:x val="5.9807850723676934E-2"/>
          <c:y val="0.11659192825112108"/>
          <c:w val="0.92756708140076771"/>
          <c:h val="0.59052420261298444"/>
        </c:manualLayout>
      </c:layout>
      <c:lineChart>
        <c:grouping val="standard"/>
        <c:varyColors val="0"/>
        <c:ser>
          <c:idx val="3"/>
          <c:order val="0"/>
          <c:tx>
            <c:strRef>
              <c:f>prix!$V$3</c:f>
              <c:strCache>
                <c:ptCount val="1"/>
                <c:pt idx="0">
                  <c:v>2021</c:v>
                </c:pt>
              </c:strCache>
            </c:strRef>
          </c:tx>
          <c:spPr>
            <a:ln w="25400">
              <a:solidFill>
                <a:schemeClr val="bg1">
                  <a:lumMod val="75000"/>
                </a:schemeClr>
              </a:solidFill>
              <a:prstDash val="solid"/>
            </a:ln>
          </c:spPr>
          <c:marker>
            <c:symbol val="none"/>
          </c:marker>
          <c:cat>
            <c:strRef>
              <c:f>prix!$A$4:$A$15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prix!$V$4:$V$15</c:f>
              <c:numCache>
                <c:formatCode>#\ ##0.0</c:formatCode>
                <c:ptCount val="12"/>
                <c:pt idx="0">
                  <c:v>377.78706</c:v>
                </c:pt>
                <c:pt idx="1">
                  <c:v>372.63825000000003</c:v>
                </c:pt>
                <c:pt idx="2">
                  <c:v>379.97546999999997</c:v>
                </c:pt>
                <c:pt idx="3">
                  <c:v>387.29084999999998</c:v>
                </c:pt>
                <c:pt idx="4">
                  <c:v>385.87277999999998</c:v>
                </c:pt>
                <c:pt idx="5">
                  <c:v>383.35998000000001</c:v>
                </c:pt>
                <c:pt idx="6">
                  <c:v>392.79381999999998</c:v>
                </c:pt>
                <c:pt idx="7">
                  <c:v>403.70258999999999</c:v>
                </c:pt>
                <c:pt idx="8">
                  <c:v>411.01844999999997</c:v>
                </c:pt>
                <c:pt idx="9">
                  <c:v>411.38511999999997</c:v>
                </c:pt>
                <c:pt idx="10">
                  <c:v>406.23673000000002</c:v>
                </c:pt>
                <c:pt idx="11">
                  <c:v>401.53464000000002</c:v>
                </c:pt>
              </c:numCache>
            </c:numRef>
          </c:val>
          <c:smooth val="0"/>
          <c:extLst>
            <c:ext xmlns:c16="http://schemas.microsoft.com/office/drawing/2014/chart" uri="{C3380CC4-5D6E-409C-BE32-E72D297353CC}">
              <c16:uniqueId val="{00000002-1084-464B-903F-A3F35169D2C7}"/>
            </c:ext>
          </c:extLst>
        </c:ser>
        <c:ser>
          <c:idx val="0"/>
          <c:order val="1"/>
          <c:tx>
            <c:strRef>
              <c:f>prix!$W$3</c:f>
              <c:strCache>
                <c:ptCount val="1"/>
                <c:pt idx="0">
                  <c:v>2022</c:v>
                </c:pt>
              </c:strCache>
            </c:strRef>
          </c:tx>
          <c:spPr>
            <a:ln w="25400">
              <a:solidFill>
                <a:schemeClr val="accent1">
                  <a:lumMod val="40000"/>
                  <a:lumOff val="60000"/>
                </a:schemeClr>
              </a:solidFill>
              <a:prstDash val="solid"/>
            </a:ln>
          </c:spPr>
          <c:marker>
            <c:symbol val="none"/>
          </c:marker>
          <c:cat>
            <c:strRef>
              <c:f>prix!$A$4:$A$15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prix!$W$4:$W$15</c:f>
              <c:numCache>
                <c:formatCode>#\ ##0.0</c:formatCode>
                <c:ptCount val="12"/>
                <c:pt idx="0">
                  <c:v>398.47851000000003</c:v>
                </c:pt>
                <c:pt idx="1">
                  <c:v>396.89227</c:v>
                </c:pt>
                <c:pt idx="2">
                  <c:v>406.63078000000002</c:v>
                </c:pt>
                <c:pt idx="3">
                  <c:v>424.10782</c:v>
                </c:pt>
                <c:pt idx="4">
                  <c:v>436.50867</c:v>
                </c:pt>
                <c:pt idx="5">
                  <c:v>427.84424000000001</c:v>
                </c:pt>
                <c:pt idx="6">
                  <c:v>431.59116</c:v>
                </c:pt>
                <c:pt idx="7">
                  <c:v>441.20204000000001</c:v>
                </c:pt>
                <c:pt idx="8">
                  <c:v>460.52846</c:v>
                </c:pt>
                <c:pt idx="9">
                  <c:v>478.41852</c:v>
                </c:pt>
                <c:pt idx="10">
                  <c:v>477.55040000000002</c:v>
                </c:pt>
                <c:pt idx="11">
                  <c:v>489.44817</c:v>
                </c:pt>
              </c:numCache>
            </c:numRef>
          </c:val>
          <c:smooth val="0"/>
          <c:extLst>
            <c:ext xmlns:c16="http://schemas.microsoft.com/office/drawing/2014/chart" uri="{C3380CC4-5D6E-409C-BE32-E72D297353CC}">
              <c16:uniqueId val="{00000003-1084-464B-903F-A3F35169D2C7}"/>
            </c:ext>
          </c:extLst>
        </c:ser>
        <c:ser>
          <c:idx val="4"/>
          <c:order val="2"/>
          <c:tx>
            <c:strRef>
              <c:f>prix!$X$3</c:f>
              <c:strCache>
                <c:ptCount val="1"/>
                <c:pt idx="0">
                  <c:v>2023</c:v>
                </c:pt>
              </c:strCache>
            </c:strRef>
          </c:tx>
          <c:spPr>
            <a:ln w="25400">
              <a:solidFill>
                <a:schemeClr val="accent1">
                  <a:lumMod val="60000"/>
                  <a:lumOff val="40000"/>
                </a:schemeClr>
              </a:solidFill>
              <a:prstDash val="solid"/>
            </a:ln>
          </c:spPr>
          <c:marker>
            <c:symbol val="none"/>
          </c:marker>
          <c:cat>
            <c:strRef>
              <c:f>prix!$A$4:$A$15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prix!$X$4:$X$15</c:f>
              <c:numCache>
                <c:formatCode>#\ ##0.0</c:formatCode>
                <c:ptCount val="12"/>
                <c:pt idx="0">
                  <c:v>489.08992999999998</c:v>
                </c:pt>
                <c:pt idx="1">
                  <c:v>486.28921000000003</c:v>
                </c:pt>
                <c:pt idx="2">
                  <c:v>488.45164</c:v>
                </c:pt>
                <c:pt idx="3">
                  <c:v>494.36187000000001</c:v>
                </c:pt>
                <c:pt idx="4">
                  <c:v>480.07654000000002</c:v>
                </c:pt>
                <c:pt idx="5">
                  <c:v>486.77035000000001</c:v>
                </c:pt>
                <c:pt idx="6">
                  <c:v>495.68633</c:v>
                </c:pt>
                <c:pt idx="7">
                  <c:v>498.05007999999998</c:v>
                </c:pt>
                <c:pt idx="8">
                  <c:v>506.26733000000002</c:v>
                </c:pt>
                <c:pt idx="9">
                  <c:v>509.57569999999998</c:v>
                </c:pt>
                <c:pt idx="10">
                  <c:v>507.26130999999998</c:v>
                </c:pt>
                <c:pt idx="11">
                  <c:v>498.52417000000003</c:v>
                </c:pt>
              </c:numCache>
            </c:numRef>
          </c:val>
          <c:smooth val="0"/>
          <c:extLst>
            <c:ext xmlns:c16="http://schemas.microsoft.com/office/drawing/2014/chart" uri="{C3380CC4-5D6E-409C-BE32-E72D297353CC}">
              <c16:uniqueId val="{00000004-1084-464B-903F-A3F35169D2C7}"/>
            </c:ext>
          </c:extLst>
        </c:ser>
        <c:ser>
          <c:idx val="6"/>
          <c:order val="3"/>
          <c:tx>
            <c:strRef>
              <c:f>prix!$Y$3</c:f>
              <c:strCache>
                <c:ptCount val="1"/>
                <c:pt idx="0">
                  <c:v>2024</c:v>
                </c:pt>
              </c:strCache>
            </c:strRef>
          </c:tx>
          <c:spPr>
            <a:ln w="25400">
              <a:solidFill>
                <a:schemeClr val="accent1"/>
              </a:solidFill>
            </a:ln>
          </c:spPr>
          <c:marker>
            <c:symbol val="none"/>
          </c:marker>
          <c:cat>
            <c:strRef>
              <c:f>prix!$A$4:$A$15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prix!$Y$4:$Y$15</c:f>
              <c:numCache>
                <c:formatCode>#\ ##0.0</c:formatCode>
                <c:ptCount val="12"/>
                <c:pt idx="0">
                  <c:v>495.39796999999999</c:v>
                </c:pt>
                <c:pt idx="1">
                  <c:v>492.12205999999998</c:v>
                </c:pt>
                <c:pt idx="2">
                  <c:v>496.17759000000001</c:v>
                </c:pt>
                <c:pt idx="3">
                  <c:v>494.84978999999998</c:v>
                </c:pt>
                <c:pt idx="4">
                  <c:v>488.63087000000002</c:v>
                </c:pt>
                <c:pt idx="5">
                  <c:v>489.82312999999999</c:v>
                </c:pt>
                <c:pt idx="6">
                  <c:v>485.85012999999998</c:v>
                </c:pt>
                <c:pt idx="7">
                  <c:v>500.12263999999999</c:v>
                </c:pt>
                <c:pt idx="8">
                  <c:v>509.70100000000002</c:v>
                </c:pt>
                <c:pt idx="9">
                  <c:v>511.31304</c:v>
                </c:pt>
                <c:pt idx="10">
                  <c:v>496.65703000000002</c:v>
                </c:pt>
                <c:pt idx="11">
                  <c:v>507.79413</c:v>
                </c:pt>
              </c:numCache>
            </c:numRef>
          </c:val>
          <c:smooth val="0"/>
          <c:extLst>
            <c:ext xmlns:c16="http://schemas.microsoft.com/office/drawing/2014/chart" uri="{C3380CC4-5D6E-409C-BE32-E72D297353CC}">
              <c16:uniqueId val="{00000005-1084-464B-903F-A3F35169D2C7}"/>
            </c:ext>
          </c:extLst>
        </c:ser>
        <c:ser>
          <c:idx val="5"/>
          <c:order val="4"/>
          <c:tx>
            <c:strRef>
              <c:f>prix!$Z$3</c:f>
              <c:strCache>
                <c:ptCount val="1"/>
                <c:pt idx="0">
                  <c:v>2025</c:v>
                </c:pt>
              </c:strCache>
            </c:strRef>
          </c:tx>
          <c:spPr>
            <a:ln w="25400">
              <a:solidFill>
                <a:schemeClr val="accent1">
                  <a:lumMod val="50000"/>
                </a:schemeClr>
              </a:solidFill>
              <a:prstDash val="solid"/>
            </a:ln>
          </c:spPr>
          <c:marker>
            <c:symbol val="none"/>
          </c:marker>
          <c:cat>
            <c:strRef>
              <c:f>prix!$A$4:$A$15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prix!$Z$4:$Z$15</c:f>
              <c:numCache>
                <c:formatCode>#\ ##0.0</c:formatCode>
                <c:ptCount val="12"/>
                <c:pt idx="0">
                  <c:v>503.38981000000001</c:v>
                </c:pt>
                <c:pt idx="1">
                  <c:v>510.11745999999999</c:v>
                </c:pt>
                <c:pt idx="2">
                  <c:v>500.59742999999997</c:v>
                </c:pt>
                <c:pt idx="3">
                  <c:v>499.06137000000001</c:v>
                </c:pt>
                <c:pt idx="4">
                  <c:v>512.18427999999994</c:v>
                </c:pt>
                <c:pt idx="5">
                  <c:v>511.61809</c:v>
                </c:pt>
                <c:pt idx="6">
                  <c:v>506.42444</c:v>
                </c:pt>
                <c:pt idx="7">
                  <c:v>523.18453</c:v>
                </c:pt>
                <c:pt idx="8">
                  <c:v>538.60485000000006</c:v>
                </c:pt>
                <c:pt idx="9">
                  <c:v>536.21160999999995</c:v>
                </c:pt>
                <c:pt idx="10">
                  <c:v>530.17998999999998</c:v>
                </c:pt>
                <c:pt idx="11">
                  <c:v>517.41564000000005</c:v>
                </c:pt>
              </c:numCache>
            </c:numRef>
          </c:val>
          <c:smooth val="0"/>
          <c:extLst>
            <c:ext xmlns:c16="http://schemas.microsoft.com/office/drawing/2014/chart" uri="{C3380CC4-5D6E-409C-BE32-E72D297353CC}">
              <c16:uniqueId val="{00000006-1084-464B-903F-A3F35169D2C7}"/>
            </c:ext>
          </c:extLst>
        </c:ser>
        <c:ser>
          <c:idx val="2"/>
          <c:order val="5"/>
          <c:tx>
            <c:strRef>
              <c:f>prix!$AA$3</c:f>
              <c:strCache>
                <c:ptCount val="1"/>
                <c:pt idx="0">
                  <c:v>2026</c:v>
                </c:pt>
              </c:strCache>
            </c:strRef>
          </c:tx>
          <c:spPr>
            <a:ln w="31750">
              <a:solidFill>
                <a:srgbClr val="FF0000"/>
              </a:solidFill>
            </a:ln>
          </c:spPr>
          <c:marker>
            <c:symbol val="diamond"/>
            <c:size val="7"/>
            <c:spPr>
              <a:solidFill>
                <a:srgbClr val="FF0000"/>
              </a:solidFill>
              <a:ln>
                <a:solidFill>
                  <a:srgbClr val="FF0000"/>
                </a:solidFill>
              </a:ln>
            </c:spPr>
          </c:marker>
          <c:cat>
            <c:strRef>
              <c:f>prix!$A$4:$A$15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prix!$AA$4:$AA$15</c:f>
              <c:numCache>
                <c:formatCode>#\ ##0.0</c:formatCode>
                <c:ptCount val="12"/>
                <c:pt idx="0">
                  <c:v>496.05934999999999</c:v>
                </c:pt>
              </c:numCache>
            </c:numRef>
          </c:val>
          <c:smooth val="0"/>
          <c:extLst>
            <c:ext xmlns:c16="http://schemas.microsoft.com/office/drawing/2014/chart" uri="{C3380CC4-5D6E-409C-BE32-E72D297353CC}">
              <c16:uniqueId val="{00000000-D64B-4789-A5D9-D7C1F54D8595}"/>
            </c:ext>
          </c:extLst>
        </c:ser>
        <c:ser>
          <c:idx val="1"/>
          <c:order val="6"/>
          <c:tx>
            <c:strRef>
              <c:f>prix!$AB$3</c:f>
              <c:strCache>
                <c:ptCount val="1"/>
                <c:pt idx="0">
                  <c:v>moyenne 
5 ans 
2021-2025</c:v>
                </c:pt>
              </c:strCache>
            </c:strRef>
          </c:tx>
          <c:spPr>
            <a:ln w="31750">
              <a:solidFill>
                <a:schemeClr val="tx1"/>
              </a:solidFill>
              <a:prstDash val="sysDash"/>
            </a:ln>
          </c:spPr>
          <c:marker>
            <c:symbol val="none"/>
          </c:marker>
          <c:cat>
            <c:strRef>
              <c:f>prix!$A$4:$A$15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prix!$AB$4:$AB$15</c:f>
              <c:numCache>
                <c:formatCode>#\ ##0.0</c:formatCode>
                <c:ptCount val="12"/>
                <c:pt idx="0">
                  <c:v>448.0805020203436</c:v>
                </c:pt>
                <c:pt idx="1">
                  <c:v>447.72356108351613</c:v>
                </c:pt>
                <c:pt idx="2">
                  <c:v>449.87581685999385</c:v>
                </c:pt>
                <c:pt idx="3">
                  <c:v>457.63271369726465</c:v>
                </c:pt>
                <c:pt idx="4">
                  <c:v>457.58835791431738</c:v>
                </c:pt>
                <c:pt idx="5">
                  <c:v>456.44929711341086</c:v>
                </c:pt>
                <c:pt idx="6">
                  <c:v>459.47332485974164</c:v>
                </c:pt>
                <c:pt idx="7">
                  <c:v>469.70009184689729</c:v>
                </c:pt>
                <c:pt idx="8">
                  <c:v>482.17997151221016</c:v>
                </c:pt>
                <c:pt idx="9">
                  <c:v>485.83390175407771</c:v>
                </c:pt>
                <c:pt idx="10">
                  <c:v>480.31495780592098</c:v>
                </c:pt>
                <c:pt idx="11">
                  <c:v>480.67975300751976</c:v>
                </c:pt>
              </c:numCache>
            </c:numRef>
          </c:val>
          <c:smooth val="0"/>
          <c:extLst>
            <c:ext xmlns:c16="http://schemas.microsoft.com/office/drawing/2014/chart" uri="{C3380CC4-5D6E-409C-BE32-E72D297353CC}">
              <c16:uniqueId val="{00000001-D64B-4789-A5D9-D7C1F54D8595}"/>
            </c:ext>
          </c:extLst>
        </c:ser>
        <c:dLbls>
          <c:showLegendKey val="0"/>
          <c:showVal val="0"/>
          <c:showCatName val="0"/>
          <c:showSerName val="0"/>
          <c:showPercent val="0"/>
          <c:showBubbleSize val="0"/>
        </c:dLbls>
        <c:smooth val="0"/>
        <c:axId val="880005567"/>
        <c:axId val="1"/>
      </c:lineChart>
      <c:catAx>
        <c:axId val="880005567"/>
        <c:scaling>
          <c:orientation val="minMax"/>
        </c:scaling>
        <c:delete val="0"/>
        <c:axPos val="b"/>
        <c:majorGridlines>
          <c:spPr>
            <a:ln w="3175">
              <a:solidFill>
                <a:schemeClr val="bg1">
                  <a:lumMod val="85000"/>
                </a:schemeClr>
              </a:solidFill>
              <a:prstDash val="solid"/>
            </a:ln>
          </c:spPr>
        </c:majorGridlines>
        <c:numFmt formatCode="General" sourceLinked="1"/>
        <c:majorTickMark val="out"/>
        <c:minorTickMark val="none"/>
        <c:tickLblPos val="nextTo"/>
        <c:spPr>
          <a:ln w="6350">
            <a:solidFill>
              <a:schemeClr val="tx1"/>
            </a:solidFill>
            <a:prstDash val="solid"/>
          </a:ln>
        </c:spPr>
        <c:txPr>
          <a:bodyPr rot="-5400000" vert="horz"/>
          <a:lstStyle/>
          <a:p>
            <a:pPr>
              <a:defRPr sz="97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in val="250"/>
        </c:scaling>
        <c:delete val="0"/>
        <c:axPos val="l"/>
        <c:majorGridlines>
          <c:spPr>
            <a:ln w="3175">
              <a:solidFill>
                <a:schemeClr val="bg1">
                  <a:lumMod val="85000"/>
                </a:schemeClr>
              </a:solidFill>
              <a:prstDash val="solid"/>
            </a:ln>
          </c:spPr>
        </c:majorGridlines>
        <c:title>
          <c:tx>
            <c:rich>
              <a:bodyPr rot="0" vert="horz"/>
              <a:lstStyle/>
              <a:p>
                <a:pPr algn="ctr">
                  <a:defRPr sz="975" b="0" i="0" u="none" strike="noStrike" baseline="0">
                    <a:solidFill>
                      <a:srgbClr val="000000"/>
                    </a:solidFill>
                    <a:latin typeface="Arial"/>
                    <a:ea typeface="Arial"/>
                    <a:cs typeface="Arial"/>
                  </a:defRPr>
                </a:pPr>
                <a:r>
                  <a:rPr lang="fr-FR"/>
                  <a:t>€/1 000 litres</a:t>
                </a:r>
              </a:p>
            </c:rich>
          </c:tx>
          <c:layout>
            <c:manualLayout>
              <c:xMode val="edge"/>
              <c:yMode val="edge"/>
              <c:x val="1.9215785846599588E-2"/>
              <c:y val="5.1330506775104499E-2"/>
            </c:manualLayout>
          </c:layout>
          <c:overlay val="0"/>
          <c:spPr>
            <a:noFill/>
            <a:ln w="25400">
              <a:noFill/>
            </a:ln>
          </c:spPr>
        </c:title>
        <c:numFmt formatCode="#,##0" sourceLinked="0"/>
        <c:majorTickMark val="out"/>
        <c:minorTickMark val="none"/>
        <c:tickLblPos val="nextTo"/>
        <c:spPr>
          <a:ln w="6350">
            <a:solidFill>
              <a:schemeClr val="tx1"/>
            </a:solidFill>
            <a:prstDash val="solid"/>
          </a:ln>
        </c:spPr>
        <c:txPr>
          <a:bodyPr rot="0" vert="horz"/>
          <a:lstStyle/>
          <a:p>
            <a:pPr>
              <a:defRPr sz="975" b="0" i="0" u="none" strike="noStrike" baseline="0">
                <a:solidFill>
                  <a:srgbClr val="000000"/>
                </a:solidFill>
                <a:latin typeface="Arial"/>
                <a:ea typeface="Arial"/>
                <a:cs typeface="Arial"/>
              </a:defRPr>
            </a:pPr>
            <a:endParaRPr lang="fr-FR"/>
          </a:p>
        </c:txPr>
        <c:crossAx val="880005567"/>
        <c:crosses val="autoZero"/>
        <c:crossBetween val="between"/>
      </c:valAx>
      <c:spPr>
        <a:noFill/>
        <a:ln w="12700">
          <a:noFill/>
          <a:prstDash val="solid"/>
        </a:ln>
      </c:spPr>
    </c:plotArea>
    <c:legend>
      <c:legendPos val="b"/>
      <c:layout>
        <c:manualLayout>
          <c:xMode val="edge"/>
          <c:yMode val="edge"/>
          <c:x val="1.4312785800560349E-3"/>
          <c:y val="0.87604155292755259"/>
          <c:w val="0.99536201699483917"/>
          <c:h val="0.11672053588993883"/>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solidFill>
    <a:ln w="19050">
      <a:solidFill>
        <a:schemeClr val="tx1"/>
      </a:solidFill>
      <a:prstDash val="solid"/>
    </a:ln>
  </c:spPr>
  <c:txPr>
    <a:bodyPr/>
    <a:lstStyle/>
    <a:p>
      <a:pPr>
        <a:defRPr sz="16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fr-FR" sz="1000" b="1" i="0" u="none" strike="noStrike" baseline="0">
                <a:solidFill>
                  <a:srgbClr val="000000"/>
                </a:solidFill>
                <a:latin typeface="Arial"/>
                <a:cs typeface="Arial"/>
              </a:rPr>
              <a:t>Prix réels annuels du lait payé aux producteurs d'Île-de-France de 2001 à 2025</a:t>
            </a:r>
            <a:endParaRPr lang="fr-FR" sz="1200" b="0" i="1" u="none" strike="noStrike" baseline="0">
              <a:solidFill>
                <a:srgbClr val="000000"/>
              </a:solidFill>
              <a:latin typeface="Arial"/>
              <a:cs typeface="Arial"/>
            </a:endParaRPr>
          </a:p>
          <a:p>
            <a:pPr>
              <a:defRPr sz="975"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Sources : Agreste Île-de-France (2001 à 2012), SSP-FranceAgriMer (2013 à 2025)</a:t>
            </a:r>
          </a:p>
        </c:rich>
      </c:tx>
      <c:layout>
        <c:manualLayout>
          <c:xMode val="edge"/>
          <c:yMode val="edge"/>
          <c:x val="0.21519930161391143"/>
          <c:y val="1.1111113703380275E-2"/>
        </c:manualLayout>
      </c:layout>
      <c:overlay val="0"/>
      <c:spPr>
        <a:noFill/>
        <a:ln w="25400">
          <a:noFill/>
        </a:ln>
      </c:spPr>
    </c:title>
    <c:autoTitleDeleted val="0"/>
    <c:plotArea>
      <c:layout>
        <c:manualLayout>
          <c:layoutTarget val="inner"/>
          <c:xMode val="edge"/>
          <c:yMode val="edge"/>
          <c:x val="5.8808232052594597E-2"/>
          <c:y val="0.14027570949401719"/>
          <c:w val="0.92353785691836343"/>
          <c:h val="0.7308373575659538"/>
        </c:manualLayout>
      </c:layout>
      <c:barChart>
        <c:barDir val="col"/>
        <c:grouping val="clustered"/>
        <c:varyColors val="0"/>
        <c:ser>
          <c:idx val="0"/>
          <c:order val="0"/>
          <c:tx>
            <c:strRef>
              <c:f>prix!$A$16</c:f>
              <c:strCache>
                <c:ptCount val="1"/>
                <c:pt idx="0">
                  <c:v>Moyenne annuelle</c:v>
                </c:pt>
              </c:strCache>
            </c:strRef>
          </c:tx>
          <c:spPr>
            <a:solidFill>
              <a:schemeClr val="accent1">
                <a:lumMod val="60000"/>
                <a:lumOff val="40000"/>
              </a:schemeClr>
            </a:solidFill>
            <a:ln w="38100">
              <a:noFill/>
              <a:prstDash val="solid"/>
            </a:ln>
          </c:spPr>
          <c:invertIfNegative val="0"/>
          <c:dLbls>
            <c:dLbl>
              <c:idx val="1"/>
              <c:layout>
                <c:manualLayout>
                  <c:x val="6.4735701502469101E-4"/>
                  <c:y val="-8.2121868754688188E-3"/>
                </c:manualLayout>
              </c:layout>
              <c:spPr>
                <a:noFill/>
                <a:ln w="25400">
                  <a:noFill/>
                </a:ln>
              </c:spPr>
              <c:txPr>
                <a:bodyPr rot="-5400000" vert="horz"/>
                <a:lstStyle/>
                <a:p>
                  <a:pPr>
                    <a:defRPr sz="900" b="1" i="0" u="none" strike="noStrike" baseline="0">
                      <a:solidFill>
                        <a:schemeClr val="accent1"/>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BB6-4D98-AAFA-A1A77081AB85}"/>
                </c:ext>
              </c:extLst>
            </c:dLbl>
            <c:dLbl>
              <c:idx val="2"/>
              <c:layout>
                <c:manualLayout>
                  <c:x val="2.1886960407928868E-3"/>
                  <c:y val="-5.9075938135024764E-3"/>
                </c:manualLayout>
              </c:layout>
              <c:spPr>
                <a:noFill/>
                <a:ln w="25400">
                  <a:noFill/>
                </a:ln>
              </c:spPr>
              <c:txPr>
                <a:bodyPr rot="-5400000" vert="horz"/>
                <a:lstStyle/>
                <a:p>
                  <a:pPr>
                    <a:defRPr sz="900" b="1" i="0" u="none" strike="noStrike" baseline="0">
                      <a:solidFill>
                        <a:schemeClr val="accent1"/>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BB6-4D98-AAFA-A1A77081AB85}"/>
                </c:ext>
              </c:extLst>
            </c:dLbl>
            <c:dLbl>
              <c:idx val="3"/>
              <c:layout>
                <c:manualLayout>
                  <c:x val="2.4688678501471051E-3"/>
                  <c:y val="-2.07759962493691E-2"/>
                </c:manualLayout>
              </c:layout>
              <c:spPr>
                <a:noFill/>
                <a:ln w="25400">
                  <a:noFill/>
                </a:ln>
              </c:spPr>
              <c:txPr>
                <a:bodyPr rot="-5400000" vert="horz"/>
                <a:lstStyle/>
                <a:p>
                  <a:pPr>
                    <a:defRPr sz="900" b="1" i="0" u="none" strike="noStrike" baseline="0">
                      <a:solidFill>
                        <a:schemeClr val="accent1"/>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BB6-4D98-AAFA-A1A77081AB85}"/>
                </c:ext>
              </c:extLst>
            </c:dLbl>
            <c:dLbl>
              <c:idx val="4"/>
              <c:layout>
                <c:manualLayout>
                  <c:x val="1.4881372271393634E-3"/>
                  <c:y val="-1.5794607990586074E-2"/>
                </c:manualLayout>
              </c:layout>
              <c:spPr>
                <a:noFill/>
                <a:ln w="25400">
                  <a:noFill/>
                </a:ln>
              </c:spPr>
              <c:txPr>
                <a:bodyPr rot="-5400000" vert="horz"/>
                <a:lstStyle/>
                <a:p>
                  <a:pPr>
                    <a:defRPr sz="900" b="1" i="0" u="none" strike="noStrike" baseline="0">
                      <a:solidFill>
                        <a:schemeClr val="accent1"/>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BB6-4D98-AAFA-A1A77081AB85}"/>
                </c:ext>
              </c:extLst>
            </c:dLbl>
            <c:dLbl>
              <c:idx val="5"/>
              <c:layout>
                <c:manualLayout>
                  <c:x val="3.0293438608815504E-3"/>
                  <c:y val="-1.0732758728293379E-2"/>
                </c:manualLayout>
              </c:layout>
              <c:spPr>
                <a:noFill/>
                <a:ln w="25400">
                  <a:noFill/>
                </a:ln>
              </c:spPr>
              <c:txPr>
                <a:bodyPr rot="-5400000" vert="horz"/>
                <a:lstStyle/>
                <a:p>
                  <a:pPr>
                    <a:defRPr sz="900" b="1" i="0" u="none" strike="noStrike" baseline="0">
                      <a:solidFill>
                        <a:schemeClr val="accent1"/>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BB6-4D98-AAFA-A1A77081AB85}"/>
                </c:ext>
              </c:extLst>
            </c:dLbl>
            <c:dLbl>
              <c:idx val="10"/>
              <c:layout>
                <c:manualLayout>
                  <c:x val="3.169432867316524E-3"/>
                  <c:y val="-8.2470938730851984E-3"/>
                </c:manualLayout>
              </c:layout>
              <c:spPr>
                <a:noFill/>
                <a:ln w="25400">
                  <a:noFill/>
                </a:ln>
              </c:spPr>
              <c:txPr>
                <a:bodyPr rot="-5400000" vert="horz"/>
                <a:lstStyle/>
                <a:p>
                  <a:pPr>
                    <a:defRPr sz="900" b="1" i="0" u="none" strike="noStrike" baseline="0">
                      <a:solidFill>
                        <a:schemeClr val="accent1"/>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BB6-4D98-AAFA-A1A77081AB85}"/>
                </c:ext>
              </c:extLst>
            </c:dLbl>
            <c:dLbl>
              <c:idx val="13"/>
              <c:layout>
                <c:manualLayout>
                  <c:x val="2.7491782550432831E-3"/>
                  <c:y val="6.9614389300348967E-3"/>
                </c:manualLayout>
              </c:layout>
              <c:spPr>
                <a:noFill/>
                <a:ln w="25400">
                  <a:noFill/>
                </a:ln>
              </c:spPr>
              <c:txPr>
                <a:bodyPr rot="-5400000" vert="horz"/>
                <a:lstStyle/>
                <a:p>
                  <a:pPr>
                    <a:defRPr sz="900" b="1" i="0" u="none" strike="noStrike" baseline="0">
                      <a:solidFill>
                        <a:schemeClr val="accent1"/>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BB6-4D98-AAFA-A1A77081AB85}"/>
                </c:ext>
              </c:extLst>
            </c:dLbl>
            <c:spPr>
              <a:noFill/>
              <a:ln w="25400">
                <a:noFill/>
              </a:ln>
            </c:spPr>
            <c:txPr>
              <a:bodyPr rot="-5400000" vert="horz" wrap="square" lIns="38100" tIns="19050" rIns="38100" bIns="19050" anchor="ctr">
                <a:spAutoFit/>
              </a:bodyPr>
              <a:lstStyle/>
              <a:p>
                <a:pPr>
                  <a:defRPr sz="900" b="1" i="0" u="none" strike="noStrike" baseline="0">
                    <a:solidFill>
                      <a:schemeClr val="accent1"/>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prix!$C$3:$Z$3</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prix!$C$16:$Z$16</c:f>
              <c:numCache>
                <c:formatCode>#\ ##0.0</c:formatCode>
                <c:ptCount val="24"/>
                <c:pt idx="0">
                  <c:v>309.66449459010482</c:v>
                </c:pt>
                <c:pt idx="1">
                  <c:v>308.39638238468524</c:v>
                </c:pt>
                <c:pt idx="2">
                  <c:v>296.33749533890449</c:v>
                </c:pt>
                <c:pt idx="3">
                  <c:v>284.75920180973293</c:v>
                </c:pt>
                <c:pt idx="4">
                  <c:v>275.23649034882743</c:v>
                </c:pt>
                <c:pt idx="5">
                  <c:v>294.91650027657005</c:v>
                </c:pt>
                <c:pt idx="6">
                  <c:v>344.63545388698185</c:v>
                </c:pt>
                <c:pt idx="7">
                  <c:v>282.7670320254432</c:v>
                </c:pt>
                <c:pt idx="8">
                  <c:v>306.93675038278741</c:v>
                </c:pt>
                <c:pt idx="9">
                  <c:v>326.4736944868605</c:v>
                </c:pt>
                <c:pt idx="10">
                  <c:v>317.80699328328723</c:v>
                </c:pt>
                <c:pt idx="11">
                  <c:v>347.6614778686494</c:v>
                </c:pt>
                <c:pt idx="12">
                  <c:v>369.97695963419267</c:v>
                </c:pt>
                <c:pt idx="13">
                  <c:v>333.31058445548535</c:v>
                </c:pt>
                <c:pt idx="14">
                  <c:v>323.22325739952845</c:v>
                </c:pt>
                <c:pt idx="15">
                  <c:v>350.87147370954727</c:v>
                </c:pt>
                <c:pt idx="16">
                  <c:v>352.132546450213</c:v>
                </c:pt>
                <c:pt idx="17">
                  <c:v>373.49774196122314</c:v>
                </c:pt>
                <c:pt idx="18">
                  <c:v>380.32704668929028</c:v>
                </c:pt>
                <c:pt idx="19">
                  <c:v>392.1475578983916</c:v>
                </c:pt>
                <c:pt idx="20">
                  <c:v>437.46301171482185</c:v>
                </c:pt>
                <c:pt idx="21">
                  <c:v>494.59985624400076</c:v>
                </c:pt>
                <c:pt idx="22">
                  <c:v>496.84067081733735</c:v>
                </c:pt>
                <c:pt idx="23">
                  <c:v>515.07383024799935</c:v>
                </c:pt>
              </c:numCache>
            </c:numRef>
          </c:val>
          <c:extLst>
            <c:ext xmlns:c16="http://schemas.microsoft.com/office/drawing/2014/chart" uri="{C3380CC4-5D6E-409C-BE32-E72D297353CC}">
              <c16:uniqueId val="{00000007-4BB6-4D98-AAFA-A1A77081AB85}"/>
            </c:ext>
          </c:extLst>
        </c:ser>
        <c:dLbls>
          <c:showLegendKey val="0"/>
          <c:showVal val="0"/>
          <c:showCatName val="0"/>
          <c:showSerName val="0"/>
          <c:showPercent val="0"/>
          <c:showBubbleSize val="0"/>
        </c:dLbls>
        <c:gapWidth val="150"/>
        <c:axId val="880005151"/>
        <c:axId val="1"/>
      </c:barChart>
      <c:catAx>
        <c:axId val="880005151"/>
        <c:scaling>
          <c:orientation val="minMax"/>
        </c:scaling>
        <c:delete val="0"/>
        <c:axPos val="b"/>
        <c:majorGridlines>
          <c:spPr>
            <a:ln w="3175">
              <a:solidFill>
                <a:schemeClr val="bg1">
                  <a:lumMod val="85000"/>
                </a:schemeClr>
              </a:solidFill>
              <a:prstDash val="solid"/>
            </a:ln>
          </c:spPr>
        </c:majorGridlines>
        <c:numFmt formatCode="General" sourceLinked="1"/>
        <c:majorTickMark val="out"/>
        <c:minorTickMark val="none"/>
        <c:tickLblPos val="nextTo"/>
        <c:spPr>
          <a:ln w="6350">
            <a:solidFill>
              <a:srgbClr val="000000"/>
            </a:solidFill>
            <a:prstDash val="solid"/>
          </a:ln>
        </c:spPr>
        <c:txPr>
          <a:bodyPr rot="-5400000" vert="horz"/>
          <a:lstStyle/>
          <a:p>
            <a:pPr>
              <a:defRPr sz="10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title>
          <c:tx>
            <c:rich>
              <a:bodyPr rot="0" vert="horz"/>
              <a:lstStyle/>
              <a:p>
                <a:pPr algn="ctr">
                  <a:defRPr sz="1000" b="0" i="0" u="none" strike="noStrike" baseline="0">
                    <a:solidFill>
                      <a:srgbClr val="000000"/>
                    </a:solidFill>
                    <a:latin typeface="Arial"/>
                    <a:ea typeface="Arial"/>
                    <a:cs typeface="Arial"/>
                  </a:defRPr>
                </a:pPr>
                <a:r>
                  <a:rPr lang="fr-FR"/>
                  <a:t>€/1 000 litres</a:t>
                </a:r>
              </a:p>
            </c:rich>
          </c:tx>
          <c:layout>
            <c:manualLayout>
              <c:xMode val="edge"/>
              <c:yMode val="edge"/>
              <c:x val="1.5118342140482351E-2"/>
              <c:y val="6.9063698423697792E-2"/>
            </c:manualLayout>
          </c:layout>
          <c:overlay val="0"/>
          <c:spPr>
            <a:noFill/>
            <a:ln w="25400">
              <a:noFill/>
            </a:ln>
          </c:spPr>
        </c:title>
        <c:numFmt formatCode="#,##0" sourceLinked="0"/>
        <c:majorTickMark val="out"/>
        <c:minorTickMark val="none"/>
        <c:tickLblPos val="nextTo"/>
        <c:spPr>
          <a:ln w="635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880005151"/>
        <c:crosses val="autoZero"/>
        <c:crossBetween val="between"/>
      </c:valAx>
      <c:spPr>
        <a:noFill/>
        <a:ln w="12700">
          <a:noFill/>
          <a:prstDash val="solid"/>
        </a:ln>
      </c:spPr>
    </c:plotArea>
    <c:plotVisOnly val="1"/>
    <c:dispBlanksAs val="gap"/>
    <c:showDLblsOverMax val="0"/>
  </c:chart>
  <c:spPr>
    <a:solidFill>
      <a:schemeClr val="bg1"/>
    </a:solidFill>
    <a:ln w="19050">
      <a:solidFill>
        <a:schemeClr val="tx1"/>
      </a:solidFill>
      <a:prstDash val="solid"/>
    </a:ln>
  </c:spPr>
  <c:txPr>
    <a:bodyPr/>
    <a:lstStyle/>
    <a:p>
      <a:pPr>
        <a:defRPr sz="9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Nombre de producteurs de lait de vache en Île-de-France de 2015 à 2026</a:t>
            </a:r>
          </a:p>
          <a:p>
            <a:pPr>
              <a:defRPr sz="975" b="0" i="0" u="none" strike="noStrike" baseline="0">
                <a:solidFill>
                  <a:srgbClr val="000000"/>
                </a:solidFill>
                <a:latin typeface="Arial"/>
                <a:ea typeface="Arial"/>
                <a:cs typeface="Arial"/>
              </a:defRPr>
            </a:pPr>
            <a:r>
              <a:rPr lang="fr-FR" sz="1200" b="0" i="1" u="none" strike="noStrike" baseline="0">
                <a:solidFill>
                  <a:srgbClr val="000000"/>
                </a:solidFill>
                <a:latin typeface="Arial"/>
                <a:cs typeface="Arial"/>
              </a:rPr>
              <a:t>Source : Enquête mensuelle laitière (SSP - FranceAgriMer) </a:t>
            </a:r>
          </a:p>
        </c:rich>
      </c:tx>
      <c:layout>
        <c:manualLayout>
          <c:xMode val="edge"/>
          <c:yMode val="edge"/>
          <c:x val="0.17358516977830601"/>
          <c:y val="1.1061946902654867E-2"/>
        </c:manualLayout>
      </c:layout>
      <c:overlay val="0"/>
      <c:spPr>
        <a:noFill/>
        <a:ln w="25400">
          <a:noFill/>
        </a:ln>
      </c:spPr>
    </c:title>
    <c:autoTitleDeleted val="0"/>
    <c:plotArea>
      <c:layout>
        <c:manualLayout>
          <c:layoutTarget val="inner"/>
          <c:xMode val="edge"/>
          <c:yMode val="edge"/>
          <c:x val="6.1664405156902559E-2"/>
          <c:y val="0.14896755162241887"/>
          <c:w val="0.79811644299179574"/>
          <c:h val="0.74980181653365563"/>
        </c:manualLayout>
      </c:layout>
      <c:barChart>
        <c:barDir val="col"/>
        <c:grouping val="clustered"/>
        <c:varyColors val="0"/>
        <c:ser>
          <c:idx val="0"/>
          <c:order val="0"/>
          <c:tx>
            <c:strRef>
              <c:f>'nombre de producteurs'!$A$6</c:f>
              <c:strCache>
                <c:ptCount val="1"/>
                <c:pt idx="0">
                  <c:v>2015</c:v>
                </c:pt>
              </c:strCache>
            </c:strRef>
          </c:tx>
          <c:spPr>
            <a:solidFill>
              <a:schemeClr val="accent1">
                <a:lumMod val="20000"/>
                <a:lumOff val="80000"/>
              </a:schemeClr>
            </a:solidFill>
            <a:ln w="25400">
              <a:noFill/>
            </a:ln>
          </c:spPr>
          <c:invertIfNegative val="0"/>
          <c:dLbls>
            <c:dLbl>
              <c:idx val="0"/>
              <c:layout>
                <c:manualLayout>
                  <c:x val="0"/>
                  <c:y val="8.849557522123893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EB3-45B0-A0EC-75AA51565CF4}"/>
                </c:ext>
              </c:extLst>
            </c:dLbl>
            <c:dLbl>
              <c:idx val="1"/>
              <c:layout>
                <c:manualLayout>
                  <c:x val="7.2959589800758451E-4"/>
                  <c:y val="-7.1386430678466173E-3"/>
                </c:manualLayout>
              </c:layout>
              <c:spPr>
                <a:noFill/>
                <a:ln w="25400">
                  <a:noFill/>
                </a:ln>
              </c:spPr>
              <c:txPr>
                <a:bodyPr/>
                <a:lstStyle/>
                <a:p>
                  <a:pPr>
                    <a:defRPr sz="1000" b="1" i="0" u="none" strike="noStrike" baseline="0">
                      <a:solidFill>
                        <a:sysClr val="windowText" lastClr="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EB3-45B0-A0EC-75AA51565CF4}"/>
                </c:ext>
              </c:extLst>
            </c:dLbl>
            <c:dLbl>
              <c:idx val="2"/>
              <c:layout>
                <c:manualLayout>
                  <c:x val="-0.18848302554859991"/>
                  <c:y val="0.46519174041297945"/>
                </c:manualLayout>
              </c:layout>
              <c:spPr>
                <a:noFill/>
                <a:ln w="25400">
                  <a:noFill/>
                </a:ln>
              </c:spPr>
              <c:txPr>
                <a:bodyPr/>
                <a:lstStyle/>
                <a:p>
                  <a:pPr>
                    <a:defRPr sz="1000" b="1" i="0" u="none" strike="noStrike" baseline="0">
                      <a:solidFill>
                        <a:sysClr val="windowText" lastClr="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B3-45B0-A0EC-75AA51565CF4}"/>
                </c:ext>
              </c:extLst>
            </c:dLbl>
            <c:dLbl>
              <c:idx val="3"/>
              <c:layout>
                <c:manualLayout>
                  <c:xMode val="edge"/>
                  <c:yMode val="edge"/>
                  <c:x val="0.56478056797927478"/>
                  <c:y val="0.75663716814159288"/>
                </c:manualLayout>
              </c:layout>
              <c:spPr>
                <a:noFill/>
                <a:ln w="25400">
                  <a:noFill/>
                </a:ln>
              </c:spPr>
              <c:txPr>
                <a:bodyPr/>
                <a:lstStyle/>
                <a:p>
                  <a:pPr>
                    <a:defRPr sz="1000" b="1" i="0" u="none" strike="noStrike" baseline="0">
                      <a:solidFill>
                        <a:sysClr val="windowText" lastClr="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B3-45B0-A0EC-75AA51565CF4}"/>
                </c:ext>
              </c:extLst>
            </c:dLbl>
            <c:dLbl>
              <c:idx val="4"/>
              <c:layout>
                <c:manualLayout>
                  <c:xMode val="edge"/>
                  <c:yMode val="edge"/>
                  <c:x val="0.70440338099864996"/>
                  <c:y val="0.15265486725663716"/>
                </c:manualLayout>
              </c:layout>
              <c:spPr>
                <a:noFill/>
                <a:ln w="25400">
                  <a:noFill/>
                </a:ln>
              </c:spPr>
              <c:txPr>
                <a:bodyPr/>
                <a:lstStyle/>
                <a:p>
                  <a:pPr>
                    <a:defRPr sz="1000" b="1" i="0" u="none" strike="noStrike" baseline="0">
                      <a:solidFill>
                        <a:sysClr val="windowText" lastClr="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B3-45B0-A0EC-75AA51565CF4}"/>
                </c:ext>
              </c:extLst>
            </c:dLbl>
            <c:dLbl>
              <c:idx val="5"/>
              <c:layout>
                <c:manualLayout>
                  <c:xMode val="edge"/>
                  <c:yMode val="edge"/>
                  <c:x val="0.36226459594216287"/>
                  <c:y val="0.50884955752212391"/>
                </c:manualLayout>
              </c:layout>
              <c:spPr>
                <a:noFill/>
                <a:ln w="25400">
                  <a:noFill/>
                </a:ln>
              </c:spPr>
              <c:txPr>
                <a:bodyPr/>
                <a:lstStyle/>
                <a:p>
                  <a:pPr>
                    <a:defRPr sz="1000" b="1" i="0" u="none" strike="noStrike" baseline="0">
                      <a:solidFill>
                        <a:sysClr val="windowText" lastClr="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B3-45B0-A0EC-75AA51565CF4}"/>
                </c:ext>
              </c:extLst>
            </c:dLbl>
            <c:dLbl>
              <c:idx val="10"/>
              <c:layout>
                <c:manualLayout>
                  <c:xMode val="edge"/>
                  <c:yMode val="edge"/>
                  <c:x val="0.62012654791488298"/>
                  <c:y val="0.31194690265486724"/>
                </c:manualLayout>
              </c:layout>
              <c:spPr>
                <a:noFill/>
                <a:ln w="25400">
                  <a:noFill/>
                </a:ln>
              </c:spPr>
              <c:txPr>
                <a:bodyPr/>
                <a:lstStyle/>
                <a:p>
                  <a:pPr>
                    <a:defRPr sz="1000" b="1" i="0" u="none" strike="noStrike" baseline="0">
                      <a:solidFill>
                        <a:sysClr val="windowText" lastClr="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B3-45B0-A0EC-75AA51565CF4}"/>
                </c:ext>
              </c:extLst>
            </c:dLbl>
            <c:dLbl>
              <c:idx val="13"/>
              <c:layout>
                <c:manualLayout>
                  <c:xMode val="edge"/>
                  <c:yMode val="edge"/>
                  <c:x val="0.77610158227886972"/>
                  <c:y val="0.15929203539823009"/>
                </c:manualLayout>
              </c:layout>
              <c:spPr>
                <a:noFill/>
                <a:ln w="25400">
                  <a:noFill/>
                </a:ln>
              </c:spPr>
              <c:txPr>
                <a:bodyPr/>
                <a:lstStyle/>
                <a:p>
                  <a:pPr>
                    <a:defRPr sz="1000" b="1" i="0" u="none" strike="noStrike" baseline="0">
                      <a:solidFill>
                        <a:sysClr val="windowText" lastClr="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EB3-45B0-A0EC-75AA51565CF4}"/>
                </c:ext>
              </c:extLst>
            </c:dLbl>
            <c:spPr>
              <a:noFill/>
              <a:ln w="25400">
                <a:noFill/>
              </a:ln>
            </c:spPr>
            <c:txPr>
              <a:bodyPr wrap="square" lIns="38100" tIns="19050" rIns="38100" bIns="19050" anchor="ctr">
                <a:spAutoFit/>
              </a:bodyPr>
              <a:lstStyle/>
              <a:p>
                <a:pPr>
                  <a:defRPr sz="10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'nombre de producteurs'!$B$3:$C$3</c:f>
              <c:strCache>
                <c:ptCount val="2"/>
                <c:pt idx="0">
                  <c:v>Île-de-France</c:v>
                </c:pt>
                <c:pt idx="1">
                  <c:v>dont Seine-et-Marne</c:v>
                </c:pt>
              </c:strCache>
            </c:strRef>
          </c:cat>
          <c:val>
            <c:numRef>
              <c:f>'nombre de producteurs'!$B$6:$C$6</c:f>
              <c:numCache>
                <c:formatCode>General</c:formatCode>
                <c:ptCount val="2"/>
                <c:pt idx="0">
                  <c:v>80</c:v>
                </c:pt>
                <c:pt idx="1">
                  <c:v>62</c:v>
                </c:pt>
              </c:numCache>
            </c:numRef>
          </c:val>
          <c:extLst>
            <c:ext xmlns:c16="http://schemas.microsoft.com/office/drawing/2014/chart" uri="{C3380CC4-5D6E-409C-BE32-E72D297353CC}">
              <c16:uniqueId val="{00000008-7EB3-45B0-A0EC-75AA51565CF4}"/>
            </c:ext>
          </c:extLst>
        </c:ser>
        <c:ser>
          <c:idx val="1"/>
          <c:order val="1"/>
          <c:tx>
            <c:strRef>
              <c:f>'nombre de producteurs'!$A$7</c:f>
              <c:strCache>
                <c:ptCount val="1"/>
                <c:pt idx="0">
                  <c:v>2016</c:v>
                </c:pt>
              </c:strCache>
            </c:strRef>
          </c:tx>
          <c:spPr>
            <a:solidFill>
              <a:schemeClr val="accent1">
                <a:lumMod val="60000"/>
                <a:lumOff val="40000"/>
              </a:schemeClr>
            </a:solidFill>
            <a:ln w="25400">
              <a:noFill/>
            </a:ln>
          </c:spPr>
          <c:invertIfNegative val="0"/>
          <c:dLbls>
            <c:spPr>
              <a:noFill/>
              <a:ln w="25400">
                <a:noFill/>
              </a:ln>
            </c:spPr>
            <c:txPr>
              <a:bodyPr wrap="square" lIns="38100" tIns="19050" rIns="38100" bIns="19050" anchor="ctr">
                <a:spAutoFit/>
              </a:bodyPr>
              <a:lstStyle/>
              <a:p>
                <a:pPr>
                  <a:defRPr sz="10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'nombre de producteurs'!$B$3:$C$3</c:f>
              <c:strCache>
                <c:ptCount val="2"/>
                <c:pt idx="0">
                  <c:v>Île-de-France</c:v>
                </c:pt>
                <c:pt idx="1">
                  <c:v>dont Seine-et-Marne</c:v>
                </c:pt>
              </c:strCache>
            </c:strRef>
          </c:cat>
          <c:val>
            <c:numRef>
              <c:f>'nombre de producteurs'!$B$7:$C$7</c:f>
              <c:numCache>
                <c:formatCode>General</c:formatCode>
                <c:ptCount val="2"/>
                <c:pt idx="0">
                  <c:v>70</c:v>
                </c:pt>
                <c:pt idx="1">
                  <c:v>56</c:v>
                </c:pt>
              </c:numCache>
            </c:numRef>
          </c:val>
          <c:extLst>
            <c:ext xmlns:c16="http://schemas.microsoft.com/office/drawing/2014/chart" uri="{C3380CC4-5D6E-409C-BE32-E72D297353CC}">
              <c16:uniqueId val="{00000009-7EB3-45B0-A0EC-75AA51565CF4}"/>
            </c:ext>
          </c:extLst>
        </c:ser>
        <c:ser>
          <c:idx val="2"/>
          <c:order val="2"/>
          <c:tx>
            <c:strRef>
              <c:f>'nombre de producteurs'!$A$8</c:f>
              <c:strCache>
                <c:ptCount val="1"/>
                <c:pt idx="0">
                  <c:v>2017</c:v>
                </c:pt>
              </c:strCache>
            </c:strRef>
          </c:tx>
          <c:spPr>
            <a:solidFill>
              <a:schemeClr val="accent1"/>
            </a:solidFill>
            <a:ln w="25400">
              <a:noFill/>
            </a:ln>
          </c:spPr>
          <c:invertIfNegative val="0"/>
          <c:dLbls>
            <c:spPr>
              <a:noFill/>
              <a:ln w="25400">
                <a:noFill/>
              </a:ln>
            </c:spPr>
            <c:txPr>
              <a:bodyPr wrap="square" lIns="38100" tIns="19050" rIns="38100" bIns="19050" anchor="ctr">
                <a:spAutoFit/>
              </a:bodyPr>
              <a:lstStyle/>
              <a:p>
                <a:pPr>
                  <a:defRPr sz="10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'nombre de producteurs'!$B$3:$C$3</c:f>
              <c:strCache>
                <c:ptCount val="2"/>
                <c:pt idx="0">
                  <c:v>Île-de-France</c:v>
                </c:pt>
                <c:pt idx="1">
                  <c:v>dont Seine-et-Marne</c:v>
                </c:pt>
              </c:strCache>
            </c:strRef>
          </c:cat>
          <c:val>
            <c:numRef>
              <c:f>'nombre de producteurs'!$B$8:$C$8</c:f>
              <c:numCache>
                <c:formatCode>General</c:formatCode>
                <c:ptCount val="2"/>
                <c:pt idx="0">
                  <c:v>66</c:v>
                </c:pt>
                <c:pt idx="1">
                  <c:v>52</c:v>
                </c:pt>
              </c:numCache>
            </c:numRef>
          </c:val>
          <c:extLst>
            <c:ext xmlns:c16="http://schemas.microsoft.com/office/drawing/2014/chart" uri="{C3380CC4-5D6E-409C-BE32-E72D297353CC}">
              <c16:uniqueId val="{0000000A-7EB3-45B0-A0EC-75AA51565CF4}"/>
            </c:ext>
          </c:extLst>
        </c:ser>
        <c:ser>
          <c:idx val="3"/>
          <c:order val="3"/>
          <c:tx>
            <c:strRef>
              <c:f>'nombre de producteurs'!$A$9</c:f>
              <c:strCache>
                <c:ptCount val="1"/>
                <c:pt idx="0">
                  <c:v>2018</c:v>
                </c:pt>
              </c:strCache>
            </c:strRef>
          </c:tx>
          <c:spPr>
            <a:solidFill>
              <a:schemeClr val="accent1">
                <a:lumMod val="75000"/>
              </a:schemeClr>
            </a:solidFill>
            <a:ln w="25400">
              <a:noFill/>
            </a:ln>
          </c:spPr>
          <c:invertIfNegative val="0"/>
          <c:dLbls>
            <c:spPr>
              <a:noFill/>
              <a:ln w="25400">
                <a:noFill/>
              </a:ln>
            </c:spPr>
            <c:txPr>
              <a:bodyPr wrap="square" lIns="38100" tIns="19050" rIns="38100" bIns="19050" anchor="ctr">
                <a:spAutoFit/>
              </a:bodyPr>
              <a:lstStyle/>
              <a:p>
                <a:pPr>
                  <a:defRPr sz="10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'nombre de producteurs'!$B$3:$C$3</c:f>
              <c:strCache>
                <c:ptCount val="2"/>
                <c:pt idx="0">
                  <c:v>Île-de-France</c:v>
                </c:pt>
                <c:pt idx="1">
                  <c:v>dont Seine-et-Marne</c:v>
                </c:pt>
              </c:strCache>
            </c:strRef>
          </c:cat>
          <c:val>
            <c:numRef>
              <c:f>'nombre de producteurs'!$B$9:$C$9</c:f>
              <c:numCache>
                <c:formatCode>General</c:formatCode>
                <c:ptCount val="2"/>
                <c:pt idx="0">
                  <c:v>65</c:v>
                </c:pt>
                <c:pt idx="1">
                  <c:v>52</c:v>
                </c:pt>
              </c:numCache>
            </c:numRef>
          </c:val>
          <c:extLst>
            <c:ext xmlns:c16="http://schemas.microsoft.com/office/drawing/2014/chart" uri="{C3380CC4-5D6E-409C-BE32-E72D297353CC}">
              <c16:uniqueId val="{0000000B-7EB3-45B0-A0EC-75AA51565CF4}"/>
            </c:ext>
          </c:extLst>
        </c:ser>
        <c:ser>
          <c:idx val="4"/>
          <c:order val="4"/>
          <c:tx>
            <c:strRef>
              <c:f>'nombre de producteurs'!$A$10</c:f>
              <c:strCache>
                <c:ptCount val="1"/>
                <c:pt idx="0">
                  <c:v>2019</c:v>
                </c:pt>
              </c:strCache>
            </c:strRef>
          </c:tx>
          <c:spPr>
            <a:solidFill>
              <a:schemeClr val="accent1">
                <a:lumMod val="50000"/>
              </a:schemeClr>
            </a:solidFill>
            <a:ln w="25400">
              <a:noFill/>
            </a:ln>
          </c:spPr>
          <c:invertIfNegative val="0"/>
          <c:dLbls>
            <c:spPr>
              <a:noFill/>
              <a:ln w="25400">
                <a:noFill/>
              </a:ln>
            </c:spPr>
            <c:txPr>
              <a:bodyPr wrap="square" lIns="38100" tIns="19050" rIns="38100" bIns="19050" anchor="ctr">
                <a:spAutoFit/>
              </a:bodyPr>
              <a:lstStyle/>
              <a:p>
                <a:pPr>
                  <a:defRPr sz="10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'nombre de producteurs'!$B$3:$C$3</c:f>
              <c:strCache>
                <c:ptCount val="2"/>
                <c:pt idx="0">
                  <c:v>Île-de-France</c:v>
                </c:pt>
                <c:pt idx="1">
                  <c:v>dont Seine-et-Marne</c:v>
                </c:pt>
              </c:strCache>
            </c:strRef>
          </c:cat>
          <c:val>
            <c:numRef>
              <c:f>'nombre de producteurs'!$B$10:$C$10</c:f>
              <c:numCache>
                <c:formatCode>General</c:formatCode>
                <c:ptCount val="2"/>
                <c:pt idx="0">
                  <c:v>61</c:v>
                </c:pt>
                <c:pt idx="1">
                  <c:v>48</c:v>
                </c:pt>
              </c:numCache>
            </c:numRef>
          </c:val>
          <c:extLst>
            <c:ext xmlns:c16="http://schemas.microsoft.com/office/drawing/2014/chart" uri="{C3380CC4-5D6E-409C-BE32-E72D297353CC}">
              <c16:uniqueId val="{0000000C-7EB3-45B0-A0EC-75AA51565CF4}"/>
            </c:ext>
          </c:extLst>
        </c:ser>
        <c:ser>
          <c:idx val="5"/>
          <c:order val="5"/>
          <c:tx>
            <c:strRef>
              <c:f>'nombre de producteurs'!$A$11</c:f>
              <c:strCache>
                <c:ptCount val="1"/>
                <c:pt idx="0">
                  <c:v>2020</c:v>
                </c:pt>
              </c:strCache>
            </c:strRef>
          </c:tx>
          <c:spPr>
            <a:solidFill>
              <a:srgbClr val="7030A0"/>
            </a:solidFill>
            <a:ln w="25400">
              <a:noFill/>
            </a:ln>
          </c:spPr>
          <c:invertIfNegative val="0"/>
          <c:dLbls>
            <c:spPr>
              <a:noFill/>
              <a:ln w="25400">
                <a:noFill/>
              </a:ln>
            </c:spPr>
            <c:txPr>
              <a:bodyPr wrap="square" lIns="38100" tIns="19050" rIns="38100" bIns="19050" anchor="ctr">
                <a:spAutoFit/>
              </a:bodyPr>
              <a:lstStyle/>
              <a:p>
                <a:pPr>
                  <a:defRPr sz="10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'nombre de producteurs'!$B$3:$C$3</c:f>
              <c:strCache>
                <c:ptCount val="2"/>
                <c:pt idx="0">
                  <c:v>Île-de-France</c:v>
                </c:pt>
                <c:pt idx="1">
                  <c:v>dont Seine-et-Marne</c:v>
                </c:pt>
              </c:strCache>
            </c:strRef>
          </c:cat>
          <c:val>
            <c:numRef>
              <c:f>'nombre de producteurs'!$B$11:$C$11</c:f>
              <c:numCache>
                <c:formatCode>General</c:formatCode>
                <c:ptCount val="2"/>
                <c:pt idx="0">
                  <c:v>60</c:v>
                </c:pt>
                <c:pt idx="1">
                  <c:v>46</c:v>
                </c:pt>
              </c:numCache>
            </c:numRef>
          </c:val>
          <c:extLst>
            <c:ext xmlns:c16="http://schemas.microsoft.com/office/drawing/2014/chart" uri="{C3380CC4-5D6E-409C-BE32-E72D297353CC}">
              <c16:uniqueId val="{0000000D-7EB3-45B0-A0EC-75AA51565CF4}"/>
            </c:ext>
          </c:extLst>
        </c:ser>
        <c:ser>
          <c:idx val="6"/>
          <c:order val="6"/>
          <c:tx>
            <c:strRef>
              <c:f>'nombre de producteurs'!$A$12</c:f>
              <c:strCache>
                <c:ptCount val="1"/>
                <c:pt idx="0">
                  <c:v>2021</c:v>
                </c:pt>
              </c:strCache>
            </c:strRef>
          </c:tx>
          <c:spPr>
            <a:solidFill>
              <a:srgbClr val="FF66FF"/>
            </a:solidFill>
          </c:spPr>
          <c:invertIfNegative val="0"/>
          <c:dLbls>
            <c:spPr>
              <a:noFill/>
              <a:ln w="25400">
                <a:noFill/>
              </a:ln>
            </c:spPr>
            <c:txPr>
              <a:bodyPr wrap="square" lIns="38100" tIns="19050" rIns="38100" bIns="19050" anchor="ctr">
                <a:spAutoFit/>
              </a:bodyPr>
              <a:lstStyle/>
              <a:p>
                <a:pPr>
                  <a:defRPr sz="1000" b="1">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'nombre de producteurs'!$B$3:$C$3</c:f>
              <c:strCache>
                <c:ptCount val="2"/>
                <c:pt idx="0">
                  <c:v>Île-de-France</c:v>
                </c:pt>
                <c:pt idx="1">
                  <c:v>dont Seine-et-Marne</c:v>
                </c:pt>
              </c:strCache>
            </c:strRef>
          </c:cat>
          <c:val>
            <c:numRef>
              <c:f>'nombre de producteurs'!$B$12:$C$12</c:f>
              <c:numCache>
                <c:formatCode>General</c:formatCode>
                <c:ptCount val="2"/>
                <c:pt idx="0">
                  <c:v>57</c:v>
                </c:pt>
                <c:pt idx="1">
                  <c:v>45</c:v>
                </c:pt>
              </c:numCache>
            </c:numRef>
          </c:val>
          <c:extLst>
            <c:ext xmlns:c16="http://schemas.microsoft.com/office/drawing/2014/chart" uri="{C3380CC4-5D6E-409C-BE32-E72D297353CC}">
              <c16:uniqueId val="{0000000E-7EB3-45B0-A0EC-75AA51565CF4}"/>
            </c:ext>
          </c:extLst>
        </c:ser>
        <c:ser>
          <c:idx val="7"/>
          <c:order val="7"/>
          <c:tx>
            <c:strRef>
              <c:f>'nombre de producteurs'!$A$13</c:f>
              <c:strCache>
                <c:ptCount val="1"/>
                <c:pt idx="0">
                  <c:v>2022</c:v>
                </c:pt>
              </c:strCache>
            </c:strRef>
          </c:tx>
          <c:spPr>
            <a:solidFill>
              <a:srgbClr val="FFCCFF"/>
            </a:solidFill>
          </c:spPr>
          <c:invertIfNegative val="0"/>
          <c:dLbls>
            <c:spPr>
              <a:noFill/>
              <a:ln>
                <a:noFill/>
              </a:ln>
              <a:effectLst/>
            </c:spPr>
            <c:txPr>
              <a:bodyPr wrap="square" lIns="38100" tIns="19050" rIns="38100" bIns="19050" anchor="ctr">
                <a:spAutoFit/>
              </a:bodyPr>
              <a:lstStyle/>
              <a:p>
                <a:pPr>
                  <a:defRPr sz="1000" b="1">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'nombre de producteurs'!$B$3:$C$3</c:f>
              <c:strCache>
                <c:ptCount val="2"/>
                <c:pt idx="0">
                  <c:v>Île-de-France</c:v>
                </c:pt>
                <c:pt idx="1">
                  <c:v>dont Seine-et-Marne</c:v>
                </c:pt>
              </c:strCache>
            </c:strRef>
          </c:cat>
          <c:val>
            <c:numRef>
              <c:f>'nombre de producteurs'!$B$13:$C$13</c:f>
              <c:numCache>
                <c:formatCode>General</c:formatCode>
                <c:ptCount val="2"/>
                <c:pt idx="0">
                  <c:v>54</c:v>
                </c:pt>
                <c:pt idx="1">
                  <c:v>43</c:v>
                </c:pt>
              </c:numCache>
            </c:numRef>
          </c:val>
          <c:extLst>
            <c:ext xmlns:c16="http://schemas.microsoft.com/office/drawing/2014/chart" uri="{C3380CC4-5D6E-409C-BE32-E72D297353CC}">
              <c16:uniqueId val="{00000000-D265-4C55-87F2-37EC00A96ACE}"/>
            </c:ext>
          </c:extLst>
        </c:ser>
        <c:ser>
          <c:idx val="8"/>
          <c:order val="8"/>
          <c:tx>
            <c:strRef>
              <c:f>'nombre de producteurs'!$A$14</c:f>
              <c:strCache>
                <c:ptCount val="1"/>
                <c:pt idx="0">
                  <c:v>2023</c:v>
                </c:pt>
              </c:strCache>
            </c:strRef>
          </c:tx>
          <c:spPr>
            <a:solidFill>
              <a:schemeClr val="accent2">
                <a:lumMod val="40000"/>
                <a:lumOff val="60000"/>
              </a:schemeClr>
            </a:solidFill>
          </c:spPr>
          <c:invertIfNegative val="0"/>
          <c:dLbls>
            <c:dLbl>
              <c:idx val="1"/>
              <c:layout>
                <c:manualLayout>
                  <c:x val="0"/>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EFC-4F73-BB6A-315B781877CB}"/>
                </c:ext>
              </c:extLst>
            </c:dLbl>
            <c:spPr>
              <a:noFill/>
              <a:ln>
                <a:noFill/>
              </a:ln>
              <a:effectLst/>
            </c:spPr>
            <c:txPr>
              <a:bodyPr wrap="square" lIns="38100" tIns="19050" rIns="38100" bIns="19050" anchor="ctr">
                <a:spAutoFit/>
              </a:bodyPr>
              <a:lstStyle/>
              <a:p>
                <a:pPr>
                  <a:defRPr b="1">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'nombre de producteurs'!$B$3:$C$3</c:f>
              <c:strCache>
                <c:ptCount val="2"/>
                <c:pt idx="0">
                  <c:v>Île-de-France</c:v>
                </c:pt>
                <c:pt idx="1">
                  <c:v>dont Seine-et-Marne</c:v>
                </c:pt>
              </c:strCache>
            </c:strRef>
          </c:cat>
          <c:val>
            <c:numRef>
              <c:f>'nombre de producteurs'!$B$14:$C$14</c:f>
              <c:numCache>
                <c:formatCode>General</c:formatCode>
                <c:ptCount val="2"/>
                <c:pt idx="0">
                  <c:v>49</c:v>
                </c:pt>
                <c:pt idx="1">
                  <c:v>41</c:v>
                </c:pt>
              </c:numCache>
            </c:numRef>
          </c:val>
          <c:extLst>
            <c:ext xmlns:c16="http://schemas.microsoft.com/office/drawing/2014/chart" uri="{C3380CC4-5D6E-409C-BE32-E72D297353CC}">
              <c16:uniqueId val="{00000000-BEFC-4F73-BB6A-315B781877CB}"/>
            </c:ext>
          </c:extLst>
        </c:ser>
        <c:ser>
          <c:idx val="9"/>
          <c:order val="9"/>
          <c:tx>
            <c:strRef>
              <c:f>'nombre de producteurs'!$A$15</c:f>
              <c:strCache>
                <c:ptCount val="1"/>
                <c:pt idx="0">
                  <c:v>2024</c:v>
                </c:pt>
              </c:strCache>
            </c:strRef>
          </c:tx>
          <c:spPr>
            <a:solidFill>
              <a:srgbClr val="FFC000"/>
            </a:solidFill>
          </c:spPr>
          <c:invertIfNegative val="0"/>
          <c:dLbls>
            <c:spPr>
              <a:noFill/>
              <a:ln>
                <a:noFill/>
              </a:ln>
              <a:effectLst/>
            </c:spPr>
            <c:txPr>
              <a:bodyPr wrap="square" lIns="38100" tIns="19050" rIns="38100" bIns="19050" anchor="ctr">
                <a:spAutoFit/>
              </a:bodyPr>
              <a:lstStyle/>
              <a:p>
                <a:pPr>
                  <a:defRPr b="1">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'nombre de producteurs'!$B$3:$C$3</c:f>
              <c:strCache>
                <c:ptCount val="2"/>
                <c:pt idx="0">
                  <c:v>Île-de-France</c:v>
                </c:pt>
                <c:pt idx="1">
                  <c:v>dont Seine-et-Marne</c:v>
                </c:pt>
              </c:strCache>
            </c:strRef>
          </c:cat>
          <c:val>
            <c:numRef>
              <c:f>'nombre de producteurs'!$B$15:$C$15</c:f>
              <c:numCache>
                <c:formatCode>General</c:formatCode>
                <c:ptCount val="2"/>
                <c:pt idx="0">
                  <c:v>48</c:v>
                </c:pt>
                <c:pt idx="1">
                  <c:v>40</c:v>
                </c:pt>
              </c:numCache>
            </c:numRef>
          </c:val>
          <c:extLst>
            <c:ext xmlns:c16="http://schemas.microsoft.com/office/drawing/2014/chart" uri="{C3380CC4-5D6E-409C-BE32-E72D297353CC}">
              <c16:uniqueId val="{00000000-910E-4AB5-BA45-41DBC2C95E75}"/>
            </c:ext>
          </c:extLst>
        </c:ser>
        <c:ser>
          <c:idx val="10"/>
          <c:order val="10"/>
          <c:tx>
            <c:strRef>
              <c:f>'nombre de producteurs'!$A$16</c:f>
              <c:strCache>
                <c:ptCount val="1"/>
                <c:pt idx="0">
                  <c:v>2025</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b="1">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'nombre de producteurs'!$B$3:$C$3</c:f>
              <c:strCache>
                <c:ptCount val="2"/>
                <c:pt idx="0">
                  <c:v>Île-de-France</c:v>
                </c:pt>
                <c:pt idx="1">
                  <c:v>dont Seine-et-Marne</c:v>
                </c:pt>
              </c:strCache>
            </c:strRef>
          </c:cat>
          <c:val>
            <c:numRef>
              <c:f>'nombre de producteurs'!$B$16:$C$16</c:f>
              <c:numCache>
                <c:formatCode>General</c:formatCode>
                <c:ptCount val="2"/>
                <c:pt idx="0">
                  <c:v>47</c:v>
                </c:pt>
                <c:pt idx="1">
                  <c:v>40</c:v>
                </c:pt>
              </c:numCache>
            </c:numRef>
          </c:val>
          <c:extLst>
            <c:ext xmlns:c16="http://schemas.microsoft.com/office/drawing/2014/chart" uri="{C3380CC4-5D6E-409C-BE32-E72D297353CC}">
              <c16:uniqueId val="{00000000-8E2A-496B-8507-6B126765C75A}"/>
            </c:ext>
          </c:extLst>
        </c:ser>
        <c:ser>
          <c:idx val="11"/>
          <c:order val="11"/>
          <c:tx>
            <c:strRef>
              <c:f>'nombre de producteurs'!$A$17</c:f>
              <c:strCache>
                <c:ptCount val="1"/>
                <c:pt idx="0">
                  <c:v>2026</c:v>
                </c:pt>
              </c:strCache>
            </c:strRef>
          </c:tx>
          <c:spPr>
            <a:solidFill>
              <a:srgbClr val="FF0000"/>
            </a:solidFill>
          </c:spPr>
          <c:invertIfNegative val="0"/>
          <c:dLbls>
            <c:spPr>
              <a:noFill/>
              <a:ln>
                <a:noFill/>
              </a:ln>
              <a:effectLst/>
            </c:spPr>
            <c:txPr>
              <a:bodyPr wrap="square" lIns="38100" tIns="19050" rIns="38100" bIns="19050" anchor="ctr">
                <a:spAutoFit/>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'nombre de producteurs'!$B$3:$C$3</c:f>
              <c:strCache>
                <c:ptCount val="2"/>
                <c:pt idx="0">
                  <c:v>Île-de-France</c:v>
                </c:pt>
                <c:pt idx="1">
                  <c:v>dont Seine-et-Marne</c:v>
                </c:pt>
              </c:strCache>
            </c:strRef>
          </c:cat>
          <c:val>
            <c:numRef>
              <c:f>'nombre de producteurs'!$B$17:$C$17</c:f>
              <c:numCache>
                <c:formatCode>General</c:formatCode>
                <c:ptCount val="2"/>
                <c:pt idx="0">
                  <c:v>48</c:v>
                </c:pt>
                <c:pt idx="1">
                  <c:v>40</c:v>
                </c:pt>
              </c:numCache>
            </c:numRef>
          </c:val>
          <c:extLst>
            <c:ext xmlns:c16="http://schemas.microsoft.com/office/drawing/2014/chart" uri="{C3380CC4-5D6E-409C-BE32-E72D297353CC}">
              <c16:uniqueId val="{00000000-524E-4FFE-8EC3-D45C035A5C0D}"/>
            </c:ext>
          </c:extLst>
        </c:ser>
        <c:dLbls>
          <c:showLegendKey val="0"/>
          <c:showVal val="0"/>
          <c:showCatName val="0"/>
          <c:showSerName val="0"/>
          <c:showPercent val="0"/>
          <c:showBubbleSize val="0"/>
        </c:dLbls>
        <c:gapWidth val="150"/>
        <c:axId val="1443605183"/>
        <c:axId val="1"/>
      </c:barChart>
      <c:catAx>
        <c:axId val="1443605183"/>
        <c:scaling>
          <c:orientation val="minMax"/>
        </c:scaling>
        <c:delete val="0"/>
        <c:axPos val="b"/>
        <c:majorGridlines>
          <c:spPr>
            <a:ln w="3175">
              <a:solidFill>
                <a:schemeClr val="bg1">
                  <a:lumMod val="85000"/>
                </a:schemeClr>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100"/>
          <c:min val="0"/>
        </c:scaling>
        <c:delete val="0"/>
        <c:axPos val="l"/>
        <c:majorGridlines>
          <c:spPr>
            <a:ln w="3175">
              <a:solidFill>
                <a:schemeClr val="bg1">
                  <a:lumMod val="85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fr-FR"/>
          </a:p>
        </c:txPr>
        <c:crossAx val="1443605183"/>
        <c:crosses val="autoZero"/>
        <c:crossBetween val="between"/>
        <c:majorUnit val="20"/>
      </c:valAx>
      <c:spPr>
        <a:solidFill>
          <a:schemeClr val="bg1"/>
        </a:solidFill>
        <a:ln w="12700">
          <a:noFill/>
          <a:prstDash val="solid"/>
        </a:ln>
      </c:spPr>
    </c:plotArea>
    <c:legend>
      <c:legendPos val="r"/>
      <c:layout>
        <c:manualLayout>
          <c:xMode val="edge"/>
          <c:yMode val="edge"/>
          <c:x val="0.88427672955974845"/>
          <c:y val="0.14823008849557523"/>
          <c:w val="6.9670347810297295E-2"/>
          <c:h val="0.74783621573262715"/>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solidFill>
    <a:ln w="19050">
      <a:solidFill>
        <a:schemeClr val="tx1"/>
      </a:solidFill>
      <a:prstDash val="solid"/>
    </a:ln>
  </c:spPr>
  <c:txPr>
    <a:bodyPr/>
    <a:lstStyle/>
    <a:p>
      <a:pPr>
        <a:defRPr sz="9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200025</xdr:colOff>
      <xdr:row>18</xdr:row>
      <xdr:rowOff>95250</xdr:rowOff>
    </xdr:from>
    <xdr:to>
      <xdr:col>12</xdr:col>
      <xdr:colOff>552450</xdr:colOff>
      <xdr:row>47</xdr:row>
      <xdr:rowOff>0</xdr:rowOff>
    </xdr:to>
    <xdr:graphicFrame macro="">
      <xdr:nvGraphicFramePr>
        <xdr:cNvPr id="107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152400</xdr:colOff>
      <xdr:row>18</xdr:row>
      <xdr:rowOff>76200</xdr:rowOff>
    </xdr:from>
    <xdr:to>
      <xdr:col>24</xdr:col>
      <xdr:colOff>533400</xdr:colOff>
      <xdr:row>47</xdr:row>
      <xdr:rowOff>9525</xdr:rowOff>
    </xdr:to>
    <xdr:graphicFrame macro="">
      <xdr:nvGraphicFramePr>
        <xdr:cNvPr id="107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76200</xdr:colOff>
      <xdr:row>4</xdr:row>
      <xdr:rowOff>152400</xdr:rowOff>
    </xdr:to>
    <xdr:sp macro="" textlink="">
      <xdr:nvSpPr>
        <xdr:cNvPr id="3618" name="Text Box 1"/>
        <xdr:cNvSpPr txBox="1">
          <a:spLocks noChangeArrowheads="1"/>
        </xdr:cNvSpPr>
      </xdr:nvSpPr>
      <xdr:spPr bwMode="auto">
        <a:xfrm>
          <a:off x="1028700" y="115252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xdr:row>
      <xdr:rowOff>0</xdr:rowOff>
    </xdr:from>
    <xdr:to>
      <xdr:col>1</xdr:col>
      <xdr:colOff>76200</xdr:colOff>
      <xdr:row>4</xdr:row>
      <xdr:rowOff>152400</xdr:rowOff>
    </xdr:to>
    <xdr:sp macro="" textlink="">
      <xdr:nvSpPr>
        <xdr:cNvPr id="3619" name="Text Box 2"/>
        <xdr:cNvSpPr txBox="1">
          <a:spLocks noChangeArrowheads="1"/>
        </xdr:cNvSpPr>
      </xdr:nvSpPr>
      <xdr:spPr bwMode="auto">
        <a:xfrm>
          <a:off x="1028700" y="115252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xdr:row>
      <xdr:rowOff>0</xdr:rowOff>
    </xdr:from>
    <xdr:to>
      <xdr:col>7</xdr:col>
      <xdr:colOff>76200</xdr:colOff>
      <xdr:row>4</xdr:row>
      <xdr:rowOff>152400</xdr:rowOff>
    </xdr:to>
    <xdr:sp macro="" textlink="">
      <xdr:nvSpPr>
        <xdr:cNvPr id="3633" name="Text Box 17"/>
        <xdr:cNvSpPr txBox="1">
          <a:spLocks noChangeArrowheads="1"/>
        </xdr:cNvSpPr>
      </xdr:nvSpPr>
      <xdr:spPr bwMode="auto">
        <a:xfrm>
          <a:off x="3714750" y="115252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xdr:row>
      <xdr:rowOff>0</xdr:rowOff>
    </xdr:from>
    <xdr:to>
      <xdr:col>7</xdr:col>
      <xdr:colOff>76200</xdr:colOff>
      <xdr:row>4</xdr:row>
      <xdr:rowOff>152400</xdr:rowOff>
    </xdr:to>
    <xdr:sp macro="" textlink="">
      <xdr:nvSpPr>
        <xdr:cNvPr id="3634" name="Text Box 18"/>
        <xdr:cNvSpPr txBox="1">
          <a:spLocks noChangeArrowheads="1"/>
        </xdr:cNvSpPr>
      </xdr:nvSpPr>
      <xdr:spPr bwMode="auto">
        <a:xfrm>
          <a:off x="3714750" y="115252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286428</xdr:colOff>
      <xdr:row>18</xdr:row>
      <xdr:rowOff>25921</xdr:rowOff>
    </xdr:from>
    <xdr:to>
      <xdr:col>27</xdr:col>
      <xdr:colOff>175199</xdr:colOff>
      <xdr:row>44</xdr:row>
      <xdr:rowOff>102120</xdr:rowOff>
    </xdr:to>
    <xdr:graphicFrame macro="">
      <xdr:nvGraphicFramePr>
        <xdr:cNvPr id="3638"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314742</xdr:colOff>
      <xdr:row>18</xdr:row>
      <xdr:rowOff>25035</xdr:rowOff>
    </xdr:from>
    <xdr:to>
      <xdr:col>13</xdr:col>
      <xdr:colOff>134704</xdr:colOff>
      <xdr:row>44</xdr:row>
      <xdr:rowOff>101234</xdr:rowOff>
    </xdr:to>
    <xdr:graphicFrame macro="">
      <xdr:nvGraphicFramePr>
        <xdr:cNvPr id="3639" name="Graphique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4</xdr:row>
      <xdr:rowOff>0</xdr:rowOff>
    </xdr:from>
    <xdr:to>
      <xdr:col>1</xdr:col>
      <xdr:colOff>76200</xdr:colOff>
      <xdr:row>4</xdr:row>
      <xdr:rowOff>152400</xdr:rowOff>
    </xdr:to>
    <xdr:sp macro="" textlink="">
      <xdr:nvSpPr>
        <xdr:cNvPr id="25" name="Text Box 1"/>
        <xdr:cNvSpPr txBox="1">
          <a:spLocks noChangeArrowheads="1"/>
        </xdr:cNvSpPr>
      </xdr:nvSpPr>
      <xdr:spPr bwMode="auto">
        <a:xfrm>
          <a:off x="1028700" y="115252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xdr:row>
      <xdr:rowOff>0</xdr:rowOff>
    </xdr:from>
    <xdr:to>
      <xdr:col>1</xdr:col>
      <xdr:colOff>76200</xdr:colOff>
      <xdr:row>4</xdr:row>
      <xdr:rowOff>152400</xdr:rowOff>
    </xdr:to>
    <xdr:sp macro="" textlink="">
      <xdr:nvSpPr>
        <xdr:cNvPr id="26" name="Text Box 2"/>
        <xdr:cNvSpPr txBox="1">
          <a:spLocks noChangeArrowheads="1"/>
        </xdr:cNvSpPr>
      </xdr:nvSpPr>
      <xdr:spPr bwMode="auto">
        <a:xfrm>
          <a:off x="1028700" y="115252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xdr:row>
      <xdr:rowOff>0</xdr:rowOff>
    </xdr:from>
    <xdr:to>
      <xdr:col>7</xdr:col>
      <xdr:colOff>76200</xdr:colOff>
      <xdr:row>4</xdr:row>
      <xdr:rowOff>152400</xdr:rowOff>
    </xdr:to>
    <xdr:sp macro="" textlink="">
      <xdr:nvSpPr>
        <xdr:cNvPr id="40" name="Text Box 17"/>
        <xdr:cNvSpPr txBox="1">
          <a:spLocks noChangeArrowheads="1"/>
        </xdr:cNvSpPr>
      </xdr:nvSpPr>
      <xdr:spPr bwMode="auto">
        <a:xfrm>
          <a:off x="3714750" y="115252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xdr:row>
      <xdr:rowOff>0</xdr:rowOff>
    </xdr:from>
    <xdr:to>
      <xdr:col>7</xdr:col>
      <xdr:colOff>76200</xdr:colOff>
      <xdr:row>4</xdr:row>
      <xdr:rowOff>152400</xdr:rowOff>
    </xdr:to>
    <xdr:sp macro="" textlink="">
      <xdr:nvSpPr>
        <xdr:cNvPr id="41" name="Text Box 18"/>
        <xdr:cNvSpPr txBox="1">
          <a:spLocks noChangeArrowheads="1"/>
        </xdr:cNvSpPr>
      </xdr:nvSpPr>
      <xdr:spPr bwMode="auto">
        <a:xfrm>
          <a:off x="3714750" y="115252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76200</xdr:colOff>
      <xdr:row>4</xdr:row>
      <xdr:rowOff>152400</xdr:rowOff>
    </xdr:to>
    <xdr:sp macro="" textlink="">
      <xdr:nvSpPr>
        <xdr:cNvPr id="13831" name="Text Box 1"/>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13832" name="Text Box 2"/>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xdr:row>
      <xdr:rowOff>0</xdr:rowOff>
    </xdr:from>
    <xdr:to>
      <xdr:col>3</xdr:col>
      <xdr:colOff>76200</xdr:colOff>
      <xdr:row>4</xdr:row>
      <xdr:rowOff>152400</xdr:rowOff>
    </xdr:to>
    <xdr:sp macro="" textlink="">
      <xdr:nvSpPr>
        <xdr:cNvPr id="13833" name="Text Box 3"/>
        <xdr:cNvSpPr txBox="1">
          <a:spLocks noChangeArrowheads="1"/>
        </xdr:cNvSpPr>
      </xdr:nvSpPr>
      <xdr:spPr bwMode="auto">
        <a:xfrm>
          <a:off x="2428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xdr:row>
      <xdr:rowOff>0</xdr:rowOff>
    </xdr:from>
    <xdr:to>
      <xdr:col>3</xdr:col>
      <xdr:colOff>76200</xdr:colOff>
      <xdr:row>4</xdr:row>
      <xdr:rowOff>152400</xdr:rowOff>
    </xdr:to>
    <xdr:sp macro="" textlink="">
      <xdr:nvSpPr>
        <xdr:cNvPr id="13834" name="Text Box 4"/>
        <xdr:cNvSpPr txBox="1">
          <a:spLocks noChangeArrowheads="1"/>
        </xdr:cNvSpPr>
      </xdr:nvSpPr>
      <xdr:spPr bwMode="auto">
        <a:xfrm>
          <a:off x="2428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xdr:row>
      <xdr:rowOff>0</xdr:rowOff>
    </xdr:from>
    <xdr:to>
      <xdr:col>3</xdr:col>
      <xdr:colOff>76200</xdr:colOff>
      <xdr:row>4</xdr:row>
      <xdr:rowOff>152400</xdr:rowOff>
    </xdr:to>
    <xdr:sp macro="" textlink="">
      <xdr:nvSpPr>
        <xdr:cNvPr id="13835" name="Text Box 5"/>
        <xdr:cNvSpPr txBox="1">
          <a:spLocks noChangeArrowheads="1"/>
        </xdr:cNvSpPr>
      </xdr:nvSpPr>
      <xdr:spPr bwMode="auto">
        <a:xfrm>
          <a:off x="2428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xdr:row>
      <xdr:rowOff>0</xdr:rowOff>
    </xdr:from>
    <xdr:to>
      <xdr:col>3</xdr:col>
      <xdr:colOff>76200</xdr:colOff>
      <xdr:row>4</xdr:row>
      <xdr:rowOff>152400</xdr:rowOff>
    </xdr:to>
    <xdr:sp macro="" textlink="">
      <xdr:nvSpPr>
        <xdr:cNvPr id="13836" name="Text Box 6"/>
        <xdr:cNvSpPr txBox="1">
          <a:spLocks noChangeArrowheads="1"/>
        </xdr:cNvSpPr>
      </xdr:nvSpPr>
      <xdr:spPr bwMode="auto">
        <a:xfrm>
          <a:off x="2428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xdr:row>
      <xdr:rowOff>0</xdr:rowOff>
    </xdr:from>
    <xdr:to>
      <xdr:col>3</xdr:col>
      <xdr:colOff>76200</xdr:colOff>
      <xdr:row>4</xdr:row>
      <xdr:rowOff>152400</xdr:rowOff>
    </xdr:to>
    <xdr:sp macro="" textlink="">
      <xdr:nvSpPr>
        <xdr:cNvPr id="13837" name="Text Box 7"/>
        <xdr:cNvSpPr txBox="1">
          <a:spLocks noChangeArrowheads="1"/>
        </xdr:cNvSpPr>
      </xdr:nvSpPr>
      <xdr:spPr bwMode="auto">
        <a:xfrm>
          <a:off x="2428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xdr:row>
      <xdr:rowOff>0</xdr:rowOff>
    </xdr:from>
    <xdr:to>
      <xdr:col>3</xdr:col>
      <xdr:colOff>76200</xdr:colOff>
      <xdr:row>4</xdr:row>
      <xdr:rowOff>152400</xdr:rowOff>
    </xdr:to>
    <xdr:sp macro="" textlink="">
      <xdr:nvSpPr>
        <xdr:cNvPr id="13838" name="Text Box 8"/>
        <xdr:cNvSpPr txBox="1">
          <a:spLocks noChangeArrowheads="1"/>
        </xdr:cNvSpPr>
      </xdr:nvSpPr>
      <xdr:spPr bwMode="auto">
        <a:xfrm>
          <a:off x="2428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xdr:row>
      <xdr:rowOff>0</xdr:rowOff>
    </xdr:from>
    <xdr:to>
      <xdr:col>3</xdr:col>
      <xdr:colOff>76200</xdr:colOff>
      <xdr:row>4</xdr:row>
      <xdr:rowOff>152400</xdr:rowOff>
    </xdr:to>
    <xdr:sp macro="" textlink="">
      <xdr:nvSpPr>
        <xdr:cNvPr id="13839" name="Text Box 9"/>
        <xdr:cNvSpPr txBox="1">
          <a:spLocks noChangeArrowheads="1"/>
        </xdr:cNvSpPr>
      </xdr:nvSpPr>
      <xdr:spPr bwMode="auto">
        <a:xfrm>
          <a:off x="2428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13842" name="Text Box 12"/>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13843" name="Text Box 13"/>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13844" name="Text Box 14"/>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13845" name="Text Box 15"/>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13846" name="Text Box 16"/>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13847" name="Text Box 17"/>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13848" name="Text Box 18"/>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13849" name="Text Box 19"/>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13850" name="Text Box 20"/>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13851" name="Text Box 21"/>
        <xdr:cNvSpPr txBox="1">
          <a:spLocks noChangeArrowheads="1"/>
        </xdr:cNvSpPr>
      </xdr:nvSpPr>
      <xdr:spPr bwMode="auto">
        <a:xfrm>
          <a:off x="1666875" y="876300"/>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104775</xdr:colOff>
      <xdr:row>19</xdr:row>
      <xdr:rowOff>66675</xdr:rowOff>
    </xdr:from>
    <xdr:to>
      <xdr:col>8</xdr:col>
      <xdr:colOff>466725</xdr:colOff>
      <xdr:row>46</xdr:row>
      <xdr:rowOff>0</xdr:rowOff>
    </xdr:to>
    <xdr:graphicFrame macro="">
      <xdr:nvGraphicFramePr>
        <xdr:cNvPr id="13852" name="Graphique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0</xdr:colOff>
      <xdr:row>4</xdr:row>
      <xdr:rowOff>0</xdr:rowOff>
    </xdr:from>
    <xdr:ext cx="76200" cy="152400"/>
    <xdr:sp macro="" textlink="">
      <xdr:nvSpPr>
        <xdr:cNvPr id="22" name="Text Box 3"/>
        <xdr:cNvSpPr txBox="1">
          <a:spLocks noChangeArrowheads="1"/>
        </xdr:cNvSpPr>
      </xdr:nvSpPr>
      <xdr:spPr bwMode="auto">
        <a:xfrm>
          <a:off x="2428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xdr:row>
      <xdr:rowOff>0</xdr:rowOff>
    </xdr:from>
    <xdr:ext cx="76200" cy="152400"/>
    <xdr:sp macro="" textlink="">
      <xdr:nvSpPr>
        <xdr:cNvPr id="23" name="Text Box 4"/>
        <xdr:cNvSpPr txBox="1">
          <a:spLocks noChangeArrowheads="1"/>
        </xdr:cNvSpPr>
      </xdr:nvSpPr>
      <xdr:spPr bwMode="auto">
        <a:xfrm>
          <a:off x="2428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xdr:row>
      <xdr:rowOff>0</xdr:rowOff>
    </xdr:from>
    <xdr:ext cx="76200" cy="152400"/>
    <xdr:sp macro="" textlink="">
      <xdr:nvSpPr>
        <xdr:cNvPr id="24" name="Text Box 5"/>
        <xdr:cNvSpPr txBox="1">
          <a:spLocks noChangeArrowheads="1"/>
        </xdr:cNvSpPr>
      </xdr:nvSpPr>
      <xdr:spPr bwMode="auto">
        <a:xfrm>
          <a:off x="2428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xdr:row>
      <xdr:rowOff>0</xdr:rowOff>
    </xdr:from>
    <xdr:ext cx="76200" cy="152400"/>
    <xdr:sp macro="" textlink="">
      <xdr:nvSpPr>
        <xdr:cNvPr id="25" name="Text Box 6"/>
        <xdr:cNvSpPr txBox="1">
          <a:spLocks noChangeArrowheads="1"/>
        </xdr:cNvSpPr>
      </xdr:nvSpPr>
      <xdr:spPr bwMode="auto">
        <a:xfrm>
          <a:off x="2428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xdr:row>
      <xdr:rowOff>0</xdr:rowOff>
    </xdr:from>
    <xdr:ext cx="76200" cy="152400"/>
    <xdr:sp macro="" textlink="">
      <xdr:nvSpPr>
        <xdr:cNvPr id="26" name="Text Box 7"/>
        <xdr:cNvSpPr txBox="1">
          <a:spLocks noChangeArrowheads="1"/>
        </xdr:cNvSpPr>
      </xdr:nvSpPr>
      <xdr:spPr bwMode="auto">
        <a:xfrm>
          <a:off x="2428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xdr:row>
      <xdr:rowOff>0</xdr:rowOff>
    </xdr:from>
    <xdr:ext cx="76200" cy="152400"/>
    <xdr:sp macro="" textlink="">
      <xdr:nvSpPr>
        <xdr:cNvPr id="27" name="Text Box 8"/>
        <xdr:cNvSpPr txBox="1">
          <a:spLocks noChangeArrowheads="1"/>
        </xdr:cNvSpPr>
      </xdr:nvSpPr>
      <xdr:spPr bwMode="auto">
        <a:xfrm>
          <a:off x="2428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xdr:row>
      <xdr:rowOff>0</xdr:rowOff>
    </xdr:from>
    <xdr:ext cx="76200" cy="152400"/>
    <xdr:sp macro="" textlink="">
      <xdr:nvSpPr>
        <xdr:cNvPr id="28" name="Text Box 9"/>
        <xdr:cNvSpPr txBox="1">
          <a:spLocks noChangeArrowheads="1"/>
        </xdr:cNvSpPr>
      </xdr:nvSpPr>
      <xdr:spPr bwMode="auto">
        <a:xfrm>
          <a:off x="2428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4</xdr:row>
      <xdr:rowOff>0</xdr:rowOff>
    </xdr:from>
    <xdr:to>
      <xdr:col>2</xdr:col>
      <xdr:colOff>76200</xdr:colOff>
      <xdr:row>4</xdr:row>
      <xdr:rowOff>152400</xdr:rowOff>
    </xdr:to>
    <xdr:sp macro="" textlink="">
      <xdr:nvSpPr>
        <xdr:cNvPr id="29" name="Text Box 1"/>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30" name="Text Box 2"/>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31" name="Text Box 12"/>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32" name="Text Box 13"/>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33" name="Text Box 14"/>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34" name="Text Box 15"/>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35" name="Text Box 16"/>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36" name="Text Box 17"/>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37" name="Text Box 18"/>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38" name="Text Box 19"/>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39" name="Text Box 20"/>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152400</xdr:rowOff>
    </xdr:to>
    <xdr:sp macro="" textlink="">
      <xdr:nvSpPr>
        <xdr:cNvPr id="40" name="Text Box 21"/>
        <xdr:cNvSpPr txBox="1">
          <a:spLocks noChangeArrowheads="1"/>
        </xdr:cNvSpPr>
      </xdr:nvSpPr>
      <xdr:spPr bwMode="auto">
        <a:xfrm>
          <a:off x="1666875" y="904875"/>
          <a:ext cx="76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18"/>
  <sheetViews>
    <sheetView tabSelected="1" zoomScale="85" zoomScaleNormal="85" workbookViewId="0">
      <selection activeCell="B11" sqref="B11"/>
    </sheetView>
  </sheetViews>
  <sheetFormatPr baseColWidth="10" defaultColWidth="55.26953125" defaultRowHeight="15.5" x14ac:dyDescent="0.25"/>
  <cols>
    <col min="1" max="1" width="170.1796875" style="2" bestFit="1" customWidth="1"/>
    <col min="2" max="16384" width="55.26953125" style="2"/>
  </cols>
  <sheetData>
    <row r="1" spans="1:1" ht="25" customHeight="1" thickTop="1" x14ac:dyDescent="0.25">
      <c r="A1" s="20" t="s">
        <v>38</v>
      </c>
    </row>
    <row r="2" spans="1:1" ht="33" customHeight="1" x14ac:dyDescent="0.25">
      <c r="A2" s="21" t="s">
        <v>37</v>
      </c>
    </row>
    <row r="3" spans="1:1" ht="31" x14ac:dyDescent="0.25">
      <c r="A3" s="21" t="s">
        <v>31</v>
      </c>
    </row>
    <row r="4" spans="1:1" ht="25" customHeight="1" x14ac:dyDescent="0.25">
      <c r="A4" s="21"/>
    </row>
    <row r="5" spans="1:1" x14ac:dyDescent="0.25">
      <c r="A5" s="22" t="s">
        <v>32</v>
      </c>
    </row>
    <row r="6" spans="1:1" x14ac:dyDescent="0.25">
      <c r="A6" s="23" t="s">
        <v>33</v>
      </c>
    </row>
    <row r="7" spans="1:1" x14ac:dyDescent="0.25">
      <c r="A7" s="24" t="s">
        <v>52</v>
      </c>
    </row>
    <row r="8" spans="1:1" x14ac:dyDescent="0.25">
      <c r="A8" s="23" t="s">
        <v>53</v>
      </c>
    </row>
    <row r="9" spans="1:1" x14ac:dyDescent="0.25">
      <c r="A9" s="24" t="s">
        <v>34</v>
      </c>
    </row>
    <row r="10" spans="1:1" x14ac:dyDescent="0.25">
      <c r="A10" s="23"/>
    </row>
    <row r="11" spans="1:1" x14ac:dyDescent="0.25">
      <c r="A11" s="25" t="s">
        <v>59</v>
      </c>
    </row>
    <row r="12" spans="1:1" x14ac:dyDescent="0.25">
      <c r="A12" s="26" t="s">
        <v>62</v>
      </c>
    </row>
    <row r="13" spans="1:1" x14ac:dyDescent="0.25">
      <c r="A13" s="25" t="s">
        <v>26</v>
      </c>
    </row>
    <row r="14" spans="1:1" x14ac:dyDescent="0.25">
      <c r="A14" s="26" t="s">
        <v>60</v>
      </c>
    </row>
    <row r="15" spans="1:1" x14ac:dyDescent="0.25">
      <c r="A15" s="25" t="s">
        <v>54</v>
      </c>
    </row>
    <row r="16" spans="1:1" x14ac:dyDescent="0.25">
      <c r="A16" s="26" t="s">
        <v>61</v>
      </c>
    </row>
    <row r="17" spans="1:1" ht="11.25" customHeight="1" thickBot="1" x14ac:dyDescent="0.3">
      <c r="A17" s="27"/>
    </row>
    <row r="18" spans="1:1" ht="16" thickTop="1" x14ac:dyDescent="0.25"/>
  </sheetData>
  <phoneticPr fontId="0"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C50"/>
  <sheetViews>
    <sheetView topLeftCell="V1" zoomScaleNormal="100" workbookViewId="0">
      <selection activeCell="Z11" sqref="Z11"/>
    </sheetView>
  </sheetViews>
  <sheetFormatPr baseColWidth="10" defaultColWidth="11.453125" defaultRowHeight="10" x14ac:dyDescent="0.25"/>
  <cols>
    <col min="1" max="1" width="12.1796875" style="36" customWidth="1"/>
    <col min="2" max="27" width="8.7265625" style="36" customWidth="1"/>
    <col min="28" max="16384" width="11.453125" style="36"/>
  </cols>
  <sheetData>
    <row r="1" spans="1:29" s="14" customFormat="1" ht="20" x14ac:dyDescent="0.25">
      <c r="A1" s="52" t="s">
        <v>58</v>
      </c>
      <c r="B1" s="53"/>
      <c r="C1" s="53"/>
      <c r="D1" s="53"/>
      <c r="E1" s="53"/>
      <c r="F1" s="53"/>
      <c r="G1" s="53"/>
      <c r="H1" s="53"/>
      <c r="I1" s="53"/>
      <c r="J1" s="53"/>
      <c r="K1" s="53"/>
      <c r="L1" s="53"/>
      <c r="M1" s="53"/>
      <c r="N1" s="53"/>
      <c r="O1" s="53"/>
      <c r="P1" s="53"/>
      <c r="Q1" s="53"/>
      <c r="R1" s="53"/>
      <c r="S1" s="53"/>
      <c r="T1" s="53"/>
      <c r="U1" s="53"/>
      <c r="V1" s="53"/>
      <c r="W1" s="53"/>
      <c r="X1" s="53"/>
      <c r="Y1" s="53"/>
      <c r="Z1" s="53"/>
      <c r="AA1" s="51"/>
    </row>
    <row r="2" spans="1:29" x14ac:dyDescent="0.25">
      <c r="A2" s="35" t="s">
        <v>55</v>
      </c>
      <c r="R2" s="37"/>
      <c r="AA2" s="37" t="s">
        <v>63</v>
      </c>
    </row>
    <row r="3" spans="1:29" s="16" customFormat="1" ht="20.149999999999999" customHeight="1" x14ac:dyDescent="0.25">
      <c r="A3" s="28" t="s">
        <v>13</v>
      </c>
      <c r="B3" s="29" t="s">
        <v>14</v>
      </c>
      <c r="C3" s="29" t="s">
        <v>15</v>
      </c>
      <c r="D3" s="29" t="s">
        <v>16</v>
      </c>
      <c r="E3" s="29" t="s">
        <v>17</v>
      </c>
      <c r="F3" s="29" t="s">
        <v>18</v>
      </c>
      <c r="G3" s="29" t="s">
        <v>19</v>
      </c>
      <c r="H3" s="29" t="s">
        <v>20</v>
      </c>
      <c r="I3" s="29" t="s">
        <v>21</v>
      </c>
      <c r="J3" s="29" t="s">
        <v>22</v>
      </c>
      <c r="K3" s="29" t="s">
        <v>23</v>
      </c>
      <c r="L3" s="29" t="s">
        <v>24</v>
      </c>
      <c r="M3" s="29" t="s">
        <v>27</v>
      </c>
      <c r="N3" s="29" t="s">
        <v>28</v>
      </c>
      <c r="O3" s="29" t="s">
        <v>29</v>
      </c>
      <c r="P3" s="29" t="s">
        <v>30</v>
      </c>
      <c r="Q3" s="29">
        <v>2016</v>
      </c>
      <c r="R3" s="29">
        <v>2017</v>
      </c>
      <c r="S3" s="29">
        <v>2018</v>
      </c>
      <c r="T3" s="29">
        <v>2019</v>
      </c>
      <c r="U3" s="29">
        <v>2020</v>
      </c>
      <c r="V3" s="29">
        <v>2021</v>
      </c>
      <c r="W3" s="29">
        <v>2022</v>
      </c>
      <c r="X3" s="29">
        <v>2023</v>
      </c>
      <c r="Y3" s="29">
        <v>2024</v>
      </c>
      <c r="Z3" s="29">
        <v>2025</v>
      </c>
      <c r="AA3" s="29">
        <v>2026</v>
      </c>
    </row>
    <row r="4" spans="1:29" x14ac:dyDescent="0.25">
      <c r="A4" s="30" t="s">
        <v>0</v>
      </c>
      <c r="B4" s="55">
        <v>4012.5</v>
      </c>
      <c r="C4" s="55">
        <v>4026</v>
      </c>
      <c r="D4" s="55">
        <v>4126</v>
      </c>
      <c r="E4" s="55">
        <v>4069</v>
      </c>
      <c r="F4" s="55">
        <v>4322.8999999999996</v>
      </c>
      <c r="G4" s="55">
        <v>4198.7</v>
      </c>
      <c r="H4" s="55">
        <v>3846.3</v>
      </c>
      <c r="I4" s="55">
        <v>3728.8</v>
      </c>
      <c r="J4" s="55">
        <v>3802.4</v>
      </c>
      <c r="K4" s="55">
        <v>3740.2</v>
      </c>
      <c r="L4" s="55">
        <v>3951.8</v>
      </c>
      <c r="M4" s="55">
        <v>3829.3</v>
      </c>
      <c r="N4" s="55">
        <v>3684.3969999999999</v>
      </c>
      <c r="O4" s="55">
        <v>3549.23</v>
      </c>
      <c r="P4" s="55">
        <v>3474.123</v>
      </c>
      <c r="Q4" s="55">
        <v>3372.694</v>
      </c>
      <c r="R4" s="55">
        <v>3425.3359999999998</v>
      </c>
      <c r="S4" s="55">
        <v>3575.6320000000001</v>
      </c>
      <c r="T4" s="55">
        <v>3516.924</v>
      </c>
      <c r="U4" s="55">
        <v>3529.2979999999998</v>
      </c>
      <c r="V4" s="55">
        <v>3339.7860000000001</v>
      </c>
      <c r="W4" s="55">
        <v>3160.8139999999999</v>
      </c>
      <c r="X4" s="55">
        <v>2844.096</v>
      </c>
      <c r="Y4" s="55">
        <v>2757.701</v>
      </c>
      <c r="Z4" s="55">
        <v>2611.2339999999999</v>
      </c>
      <c r="AA4" s="55">
        <v>2770.5349999999999</v>
      </c>
      <c r="AB4" s="39"/>
      <c r="AC4" s="39"/>
    </row>
    <row r="5" spans="1:29" x14ac:dyDescent="0.25">
      <c r="A5" s="30" t="s">
        <v>1</v>
      </c>
      <c r="B5" s="55">
        <v>3904</v>
      </c>
      <c r="C5" s="55">
        <v>3859.1</v>
      </c>
      <c r="D5" s="55">
        <v>3648.5</v>
      </c>
      <c r="E5" s="55">
        <v>4035.6</v>
      </c>
      <c r="F5" s="55">
        <v>4116.7</v>
      </c>
      <c r="G5" s="55">
        <v>3777.9</v>
      </c>
      <c r="H5" s="55">
        <v>3450.4</v>
      </c>
      <c r="I5" s="55">
        <v>3579.1</v>
      </c>
      <c r="J5" s="55">
        <v>3480.4</v>
      </c>
      <c r="K5" s="55">
        <v>3342.3</v>
      </c>
      <c r="L5" s="55">
        <v>3665.8</v>
      </c>
      <c r="M5" s="55">
        <v>3622.2</v>
      </c>
      <c r="N5" s="55">
        <v>3311.28</v>
      </c>
      <c r="O5" s="55">
        <v>3541.614</v>
      </c>
      <c r="P5" s="55">
        <v>3104.3049999999998</v>
      </c>
      <c r="Q5" s="55">
        <v>3237.2379999999998</v>
      </c>
      <c r="R5" s="55">
        <v>3255.627</v>
      </c>
      <c r="S5" s="55">
        <v>3334.489</v>
      </c>
      <c r="T5" s="55">
        <v>3283.6129999999998</v>
      </c>
      <c r="U5" s="55">
        <v>3339.741</v>
      </c>
      <c r="V5" s="55">
        <v>2994.7159999999999</v>
      </c>
      <c r="W5" s="55">
        <v>2905.5430000000001</v>
      </c>
      <c r="X5" s="55">
        <v>2592.5149999999999</v>
      </c>
      <c r="Y5" s="55">
        <v>2729.2150000000001</v>
      </c>
      <c r="Z5" s="55">
        <v>2426.4650000000001</v>
      </c>
      <c r="AA5" s="55"/>
      <c r="AB5" s="39"/>
      <c r="AC5" s="39"/>
    </row>
    <row r="6" spans="1:29" x14ac:dyDescent="0.25">
      <c r="A6" s="30" t="s">
        <v>2</v>
      </c>
      <c r="B6" s="55">
        <v>4016.9</v>
      </c>
      <c r="C6" s="55">
        <v>4164.6000000000004</v>
      </c>
      <c r="D6" s="55">
        <v>3954.7</v>
      </c>
      <c r="E6" s="55">
        <v>3944.3</v>
      </c>
      <c r="F6" s="55">
        <v>4106.7</v>
      </c>
      <c r="G6" s="55">
        <v>4037</v>
      </c>
      <c r="H6" s="55">
        <v>3817.9</v>
      </c>
      <c r="I6" s="55">
        <v>3645.5</v>
      </c>
      <c r="J6" s="55">
        <v>3894.5</v>
      </c>
      <c r="K6" s="55">
        <v>3741.1</v>
      </c>
      <c r="L6" s="55">
        <v>4101.6000000000004</v>
      </c>
      <c r="M6" s="55">
        <v>3860.3</v>
      </c>
      <c r="N6" s="55">
        <v>3600.748</v>
      </c>
      <c r="O6" s="55">
        <v>3903.3139999999999</v>
      </c>
      <c r="P6" s="55">
        <v>3479.04</v>
      </c>
      <c r="Q6" s="55">
        <v>3305.2150000000001</v>
      </c>
      <c r="R6" s="55">
        <v>3455.3690000000001</v>
      </c>
      <c r="S6" s="55">
        <v>3694.9969999999998</v>
      </c>
      <c r="T6" s="55">
        <v>3553.2649999999999</v>
      </c>
      <c r="U6" s="55">
        <v>3592.4409999999998</v>
      </c>
      <c r="V6" s="55">
        <v>3361.7249999999999</v>
      </c>
      <c r="W6" s="55">
        <v>3169.8069999999998</v>
      </c>
      <c r="X6" s="55">
        <v>2728.2779999999998</v>
      </c>
      <c r="Y6" s="55">
        <v>2868.346</v>
      </c>
      <c r="Z6" s="55">
        <v>2642.0509999999999</v>
      </c>
      <c r="AA6" s="55"/>
      <c r="AB6" s="39"/>
      <c r="AC6" s="39"/>
    </row>
    <row r="7" spans="1:29" x14ac:dyDescent="0.25">
      <c r="A7" s="30" t="s">
        <v>3</v>
      </c>
      <c r="B7" s="55">
        <v>4066.6</v>
      </c>
      <c r="C7" s="55">
        <v>4013.8</v>
      </c>
      <c r="D7" s="55">
        <v>3983.8</v>
      </c>
      <c r="E7" s="55">
        <v>3979.1</v>
      </c>
      <c r="F7" s="55">
        <v>4074.5</v>
      </c>
      <c r="G7" s="55">
        <v>4044.6</v>
      </c>
      <c r="H7" s="55">
        <v>3724.6</v>
      </c>
      <c r="I7" s="55">
        <v>3443.3</v>
      </c>
      <c r="J7" s="55">
        <v>3747.7</v>
      </c>
      <c r="K7" s="55">
        <v>3553</v>
      </c>
      <c r="L7" s="55">
        <v>3942.2</v>
      </c>
      <c r="M7" s="55">
        <v>3775</v>
      </c>
      <c r="N7" s="55">
        <v>3537.8049999999998</v>
      </c>
      <c r="O7" s="55">
        <v>3756.0940000000001</v>
      </c>
      <c r="P7" s="55">
        <v>3382.6689999999999</v>
      </c>
      <c r="Q7" s="55">
        <v>3205.5360000000001</v>
      </c>
      <c r="R7" s="55">
        <v>3433.7220000000002</v>
      </c>
      <c r="S7" s="55">
        <v>3533.26</v>
      </c>
      <c r="T7" s="55">
        <v>3454.18</v>
      </c>
      <c r="U7" s="55">
        <v>3383.2379999999998</v>
      </c>
      <c r="V7" s="55">
        <v>3148.4659999999999</v>
      </c>
      <c r="W7" s="55">
        <v>3072.3629999999998</v>
      </c>
      <c r="X7" s="55">
        <v>2815.1329999999998</v>
      </c>
      <c r="Y7" s="55">
        <v>2865.902</v>
      </c>
      <c r="Z7" s="55">
        <v>2761.6550000000002</v>
      </c>
      <c r="AA7" s="55"/>
      <c r="AB7" s="39"/>
      <c r="AC7" s="39"/>
    </row>
    <row r="8" spans="1:29" x14ac:dyDescent="0.25">
      <c r="A8" s="30" t="s">
        <v>4</v>
      </c>
      <c r="B8" s="55">
        <v>3903</v>
      </c>
      <c r="C8" s="55">
        <v>3832.5</v>
      </c>
      <c r="D8" s="55">
        <v>3917.2</v>
      </c>
      <c r="E8" s="55">
        <v>3839.9</v>
      </c>
      <c r="F8" s="55">
        <v>3978.7</v>
      </c>
      <c r="G8" s="55">
        <v>4005</v>
      </c>
      <c r="H8" s="55">
        <v>3637.9</v>
      </c>
      <c r="I8" s="55">
        <v>3636.3</v>
      </c>
      <c r="J8" s="55">
        <v>3628.8</v>
      </c>
      <c r="K8" s="55">
        <v>3608.8</v>
      </c>
      <c r="L8" s="55">
        <v>3933</v>
      </c>
      <c r="M8" s="55">
        <v>3806.2</v>
      </c>
      <c r="N8" s="55">
        <v>3693.51</v>
      </c>
      <c r="O8" s="55">
        <v>3646.893</v>
      </c>
      <c r="P8" s="55">
        <v>3459.8510000000001</v>
      </c>
      <c r="Q8" s="55">
        <v>3233.1289999999999</v>
      </c>
      <c r="R8" s="55">
        <v>3245.3510000000001</v>
      </c>
      <c r="S8" s="55">
        <v>3389.4140000000002</v>
      </c>
      <c r="T8" s="55">
        <v>3316.0880000000002</v>
      </c>
      <c r="U8" s="55">
        <v>3287.384</v>
      </c>
      <c r="V8" s="55">
        <v>3340.1959999999999</v>
      </c>
      <c r="W8" s="55">
        <v>3159.087</v>
      </c>
      <c r="X8" s="55">
        <v>2863.8679999999999</v>
      </c>
      <c r="Y8" s="55">
        <v>2925.163</v>
      </c>
      <c r="Z8" s="55">
        <v>2764.4749999999999</v>
      </c>
      <c r="AA8" s="55"/>
      <c r="AB8" s="39"/>
      <c r="AC8" s="39"/>
    </row>
    <row r="9" spans="1:29" x14ac:dyDescent="0.25">
      <c r="A9" s="30" t="s">
        <v>5</v>
      </c>
      <c r="B9" s="55">
        <v>3210.3</v>
      </c>
      <c r="C9" s="55">
        <v>3260.2</v>
      </c>
      <c r="D9" s="55">
        <v>3274.7</v>
      </c>
      <c r="E9" s="55">
        <v>3289.4</v>
      </c>
      <c r="F9" s="55">
        <v>3618</v>
      </c>
      <c r="G9" s="55">
        <v>3721.6</v>
      </c>
      <c r="H9" s="55">
        <v>3240.2</v>
      </c>
      <c r="I9" s="55">
        <v>3337.1</v>
      </c>
      <c r="J9" s="55">
        <v>3391.2</v>
      </c>
      <c r="K9" s="55">
        <v>3375.3</v>
      </c>
      <c r="L9" s="55">
        <v>3678.5</v>
      </c>
      <c r="M9" s="55">
        <v>3518.8</v>
      </c>
      <c r="N9" s="55">
        <v>3316.2860000000001</v>
      </c>
      <c r="O9" s="55">
        <v>3344.1460000000002</v>
      </c>
      <c r="P9" s="55">
        <v>3169.6970000000001</v>
      </c>
      <c r="Q9" s="55">
        <v>2838.3879999999999</v>
      </c>
      <c r="R9" s="55">
        <v>2904.8020000000001</v>
      </c>
      <c r="S9" s="55">
        <v>3183.1219999999998</v>
      </c>
      <c r="T9" s="55">
        <v>3114.748</v>
      </c>
      <c r="U9" s="55">
        <v>3070.4389999999999</v>
      </c>
      <c r="V9" s="55">
        <v>3055.84</v>
      </c>
      <c r="W9" s="55">
        <v>2913.2539999999999</v>
      </c>
      <c r="X9" s="55">
        <v>2652.4479999999999</v>
      </c>
      <c r="Y9" s="55">
        <v>2653.7260000000001</v>
      </c>
      <c r="Z9" s="55">
        <v>2495.85</v>
      </c>
      <c r="AA9" s="55"/>
      <c r="AB9" s="39"/>
      <c r="AC9" s="39"/>
    </row>
    <row r="10" spans="1:29" x14ac:dyDescent="0.25">
      <c r="A10" s="30" t="s">
        <v>6</v>
      </c>
      <c r="B10" s="55">
        <v>3060.6</v>
      </c>
      <c r="C10" s="55">
        <v>3342.7</v>
      </c>
      <c r="D10" s="55">
        <v>3326.8</v>
      </c>
      <c r="E10" s="55">
        <v>3234.1</v>
      </c>
      <c r="F10" s="55">
        <v>3325.6</v>
      </c>
      <c r="G10" s="55">
        <v>3705.6</v>
      </c>
      <c r="H10" s="55">
        <v>3196.6</v>
      </c>
      <c r="I10" s="55">
        <v>3305.9</v>
      </c>
      <c r="J10" s="55">
        <v>3421</v>
      </c>
      <c r="K10" s="55">
        <v>3336.5</v>
      </c>
      <c r="L10" s="55">
        <v>3707.9</v>
      </c>
      <c r="M10" s="55">
        <v>3520.8</v>
      </c>
      <c r="N10" s="55">
        <v>3331.4569999999999</v>
      </c>
      <c r="O10" s="55">
        <v>3221.2350000000001</v>
      </c>
      <c r="P10" s="55">
        <v>3081.4290000000001</v>
      </c>
      <c r="Q10" s="55">
        <v>2748.5569999999998</v>
      </c>
      <c r="R10" s="55">
        <v>3303.7890000000002</v>
      </c>
      <c r="S10" s="55">
        <v>3231.3359999999998</v>
      </c>
      <c r="T10" s="55">
        <v>3076.444</v>
      </c>
      <c r="U10" s="55">
        <v>3131.4749999999999</v>
      </c>
      <c r="V10" s="55">
        <v>3087.0810000000001</v>
      </c>
      <c r="W10" s="55">
        <v>3030.3020000000001</v>
      </c>
      <c r="X10" s="55">
        <v>2763.8220000000001</v>
      </c>
      <c r="Y10" s="55">
        <v>2645.6390000000001</v>
      </c>
      <c r="Z10" s="55">
        <v>2565.788</v>
      </c>
      <c r="AA10" s="55"/>
      <c r="AB10" s="39"/>
      <c r="AC10" s="39"/>
    </row>
    <row r="11" spans="1:29" x14ac:dyDescent="0.25">
      <c r="A11" s="30" t="s">
        <v>7</v>
      </c>
      <c r="B11" s="55">
        <v>3013.4</v>
      </c>
      <c r="C11" s="55">
        <v>3216.8</v>
      </c>
      <c r="D11" s="55">
        <v>3213.5</v>
      </c>
      <c r="E11" s="55">
        <v>3245.2</v>
      </c>
      <c r="F11" s="55">
        <v>3454.5</v>
      </c>
      <c r="G11" s="55">
        <v>3330.1</v>
      </c>
      <c r="H11" s="55">
        <v>3080.2</v>
      </c>
      <c r="I11" s="55">
        <v>3095.9</v>
      </c>
      <c r="J11" s="55">
        <v>3156.3</v>
      </c>
      <c r="K11" s="55">
        <v>3281.4</v>
      </c>
      <c r="L11" s="55">
        <v>3503.5</v>
      </c>
      <c r="M11" s="55">
        <v>3309.7</v>
      </c>
      <c r="N11" s="55">
        <v>3262.06</v>
      </c>
      <c r="O11" s="55">
        <v>3203.8470000000002</v>
      </c>
      <c r="P11" s="55">
        <v>3080.2620000000002</v>
      </c>
      <c r="Q11" s="55">
        <v>2585.1460000000002</v>
      </c>
      <c r="R11" s="55">
        <v>3170.904</v>
      </c>
      <c r="S11" s="55">
        <v>3146.364</v>
      </c>
      <c r="T11" s="55">
        <v>3169.5450000000001</v>
      </c>
      <c r="U11" s="55">
        <v>3051.931</v>
      </c>
      <c r="V11" s="55">
        <v>2995.6729999999998</v>
      </c>
      <c r="W11" s="55">
        <v>2863.7310000000002</v>
      </c>
      <c r="X11" s="55">
        <v>2625.288</v>
      </c>
      <c r="Y11" s="55">
        <v>2454.665</v>
      </c>
      <c r="Z11" s="55">
        <v>2434.6080000000002</v>
      </c>
      <c r="AA11" s="55"/>
      <c r="AB11" s="39"/>
      <c r="AC11" s="39"/>
    </row>
    <row r="12" spans="1:29" x14ac:dyDescent="0.25">
      <c r="A12" s="30" t="s">
        <v>8</v>
      </c>
      <c r="B12" s="55">
        <v>3086.4</v>
      </c>
      <c r="C12" s="55">
        <v>3171.3</v>
      </c>
      <c r="D12" s="55">
        <v>3101.6</v>
      </c>
      <c r="E12" s="55">
        <v>3141</v>
      </c>
      <c r="F12" s="55">
        <v>3381.8</v>
      </c>
      <c r="G12" s="55">
        <v>3083.5</v>
      </c>
      <c r="H12" s="55">
        <v>2854.9</v>
      </c>
      <c r="I12" s="55">
        <v>3046.6</v>
      </c>
      <c r="J12" s="55">
        <v>3056.3</v>
      </c>
      <c r="K12" s="55">
        <v>3279.6</v>
      </c>
      <c r="L12" s="55">
        <v>3492.9</v>
      </c>
      <c r="M12" s="55">
        <v>3139.3</v>
      </c>
      <c r="N12" s="55">
        <v>3128.8820000000001</v>
      </c>
      <c r="O12" s="55">
        <v>2977.8780000000002</v>
      </c>
      <c r="P12" s="55">
        <v>2963.08</v>
      </c>
      <c r="Q12" s="55">
        <v>2344.6120000000001</v>
      </c>
      <c r="R12" s="55">
        <v>2951.527</v>
      </c>
      <c r="S12" s="55">
        <v>2894.7550000000001</v>
      </c>
      <c r="T12" s="55">
        <v>2948.2130000000002</v>
      </c>
      <c r="U12" s="55">
        <v>2803.172</v>
      </c>
      <c r="V12" s="55">
        <v>2690.1959999999999</v>
      </c>
      <c r="W12" s="55">
        <v>2620.85</v>
      </c>
      <c r="X12" s="55">
        <v>2393.9009999999998</v>
      </c>
      <c r="Y12" s="55">
        <v>2236.2370000000001</v>
      </c>
      <c r="Z12" s="55">
        <v>2285.8270000000002</v>
      </c>
      <c r="AA12" s="55"/>
      <c r="AB12" s="39"/>
      <c r="AC12" s="39"/>
    </row>
    <row r="13" spans="1:29" x14ac:dyDescent="0.25">
      <c r="A13" s="30" t="s">
        <v>9</v>
      </c>
      <c r="B13" s="55">
        <v>3291.8</v>
      </c>
      <c r="C13" s="55">
        <v>3372.2</v>
      </c>
      <c r="D13" s="55">
        <v>3344.4</v>
      </c>
      <c r="E13" s="55">
        <v>3378.3</v>
      </c>
      <c r="F13" s="55">
        <v>3554.9</v>
      </c>
      <c r="G13" s="55">
        <v>3352.1</v>
      </c>
      <c r="H13" s="55">
        <v>3200.5</v>
      </c>
      <c r="I13" s="55">
        <v>3346.8</v>
      </c>
      <c r="J13" s="55">
        <v>3303.4</v>
      </c>
      <c r="K13" s="55">
        <v>3465.6</v>
      </c>
      <c r="L13" s="55">
        <v>3571.7</v>
      </c>
      <c r="M13" s="55">
        <v>3369.3</v>
      </c>
      <c r="N13" s="55">
        <v>3366.2930000000001</v>
      </c>
      <c r="O13" s="55">
        <v>3135.1570000000002</v>
      </c>
      <c r="P13" s="55">
        <v>3086.7249999999999</v>
      </c>
      <c r="Q13" s="55">
        <v>2490.585</v>
      </c>
      <c r="R13" s="55">
        <v>3117.9989999999998</v>
      </c>
      <c r="S13" s="55">
        <v>2992.4009999999998</v>
      </c>
      <c r="T13" s="55">
        <v>3052.4209999999998</v>
      </c>
      <c r="U13" s="55">
        <v>2972.4549999999999</v>
      </c>
      <c r="V13" s="55">
        <v>2876.47</v>
      </c>
      <c r="W13" s="55">
        <v>2687.5630000000001</v>
      </c>
      <c r="X13" s="55">
        <v>2471.569</v>
      </c>
      <c r="Y13" s="55">
        <v>2265.3429999999998</v>
      </c>
      <c r="Z13" s="55">
        <v>2335.9639999999999</v>
      </c>
      <c r="AA13" s="55"/>
      <c r="AB13" s="39"/>
      <c r="AC13" s="39"/>
    </row>
    <row r="14" spans="1:29" x14ac:dyDescent="0.25">
      <c r="A14" s="30" t="s">
        <v>10</v>
      </c>
      <c r="B14" s="55">
        <v>3469.9</v>
      </c>
      <c r="C14" s="55">
        <v>3357.4</v>
      </c>
      <c r="D14" s="55">
        <v>3462.4</v>
      </c>
      <c r="E14" s="55">
        <v>3528.8</v>
      </c>
      <c r="F14" s="55">
        <v>3737.7</v>
      </c>
      <c r="G14" s="55">
        <v>3434.2</v>
      </c>
      <c r="H14" s="55">
        <v>3277.9</v>
      </c>
      <c r="I14" s="55">
        <v>3392.5</v>
      </c>
      <c r="J14" s="55">
        <v>3243.9</v>
      </c>
      <c r="K14" s="55">
        <v>3498.9</v>
      </c>
      <c r="L14" s="55">
        <v>3502</v>
      </c>
      <c r="M14" s="55">
        <v>3238.6</v>
      </c>
      <c r="N14" s="55">
        <v>3309.2550000000001</v>
      </c>
      <c r="O14" s="55">
        <v>3169.3440000000001</v>
      </c>
      <c r="P14" s="55">
        <v>3043.346</v>
      </c>
      <c r="Q14" s="55">
        <v>2454.203</v>
      </c>
      <c r="R14" s="55">
        <v>3095.9549999999999</v>
      </c>
      <c r="S14" s="55">
        <v>2986.9569999999999</v>
      </c>
      <c r="T14" s="55">
        <v>2966.1410000000001</v>
      </c>
      <c r="U14" s="55">
        <v>2922.3609999999999</v>
      </c>
      <c r="V14" s="55">
        <v>2778.855</v>
      </c>
      <c r="W14" s="55">
        <v>2603.3330000000001</v>
      </c>
      <c r="X14" s="55">
        <v>2339.5610000000001</v>
      </c>
      <c r="Y14" s="55">
        <v>2237.2190000000001</v>
      </c>
      <c r="Z14" s="55">
        <v>2275.067</v>
      </c>
      <c r="AA14" s="55"/>
      <c r="AB14" s="39"/>
      <c r="AC14" s="39"/>
    </row>
    <row r="15" spans="1:29" x14ac:dyDescent="0.25">
      <c r="A15" s="30" t="s">
        <v>11</v>
      </c>
      <c r="B15" s="55">
        <v>3434.2</v>
      </c>
      <c r="C15" s="55">
        <v>3905.5</v>
      </c>
      <c r="D15" s="55">
        <v>3853.5</v>
      </c>
      <c r="E15" s="55">
        <v>4028.2</v>
      </c>
      <c r="F15" s="55">
        <v>4036.4</v>
      </c>
      <c r="G15" s="55">
        <v>3686</v>
      </c>
      <c r="H15" s="55">
        <v>3590.5</v>
      </c>
      <c r="I15" s="55">
        <v>3722.3</v>
      </c>
      <c r="J15" s="55">
        <v>3577.4</v>
      </c>
      <c r="K15" s="55">
        <v>3684.8</v>
      </c>
      <c r="L15" s="55">
        <v>3678</v>
      </c>
      <c r="M15" s="55">
        <v>3531.3</v>
      </c>
      <c r="N15" s="55">
        <v>3703.605</v>
      </c>
      <c r="O15" s="55">
        <v>3520.473</v>
      </c>
      <c r="P15" s="55">
        <v>3371.0889999999999</v>
      </c>
      <c r="Q15" s="55">
        <v>2711.078</v>
      </c>
      <c r="R15" s="55">
        <v>3448.3980000000001</v>
      </c>
      <c r="S15" s="55">
        <v>3330.93</v>
      </c>
      <c r="T15" s="55">
        <v>3321.7719999999999</v>
      </c>
      <c r="U15" s="55">
        <v>3185.971</v>
      </c>
      <c r="V15" s="55">
        <v>3040.779</v>
      </c>
      <c r="W15" s="55">
        <v>2752.8490000000002</v>
      </c>
      <c r="X15" s="55">
        <v>2648.35</v>
      </c>
      <c r="Y15" s="55">
        <v>2464.06</v>
      </c>
      <c r="Z15" s="55">
        <v>2788.9609999999998</v>
      </c>
      <c r="AA15" s="55"/>
      <c r="AB15" s="39"/>
      <c r="AC15" s="39"/>
    </row>
    <row r="16" spans="1:29" ht="10.5" x14ac:dyDescent="0.25">
      <c r="A16" s="30" t="s">
        <v>12</v>
      </c>
      <c r="B16" s="54">
        <f>SUM(B4:B15)</f>
        <v>42469.599999999999</v>
      </c>
      <c r="C16" s="54">
        <f t="shared" ref="C16:M16" si="0">SUM(C4:C15)</f>
        <v>43522.1</v>
      </c>
      <c r="D16" s="54">
        <f t="shared" si="0"/>
        <v>43207.1</v>
      </c>
      <c r="E16" s="54">
        <f t="shared" si="0"/>
        <v>43712.900000000009</v>
      </c>
      <c r="F16" s="54">
        <f t="shared" si="0"/>
        <v>45708.4</v>
      </c>
      <c r="G16" s="54">
        <f t="shared" si="0"/>
        <v>44376.299999999996</v>
      </c>
      <c r="H16" s="54">
        <f t="shared" si="0"/>
        <v>40917.9</v>
      </c>
      <c r="I16" s="54">
        <f t="shared" si="0"/>
        <v>41280.100000000006</v>
      </c>
      <c r="J16" s="54">
        <f t="shared" si="0"/>
        <v>41703.300000000003</v>
      </c>
      <c r="K16" s="54">
        <f t="shared" si="0"/>
        <v>41907.500000000007</v>
      </c>
      <c r="L16" s="54">
        <f t="shared" si="0"/>
        <v>44728.9</v>
      </c>
      <c r="M16" s="54">
        <f t="shared" si="0"/>
        <v>42520.800000000003</v>
      </c>
      <c r="N16" s="54">
        <v>41245.578000000001</v>
      </c>
      <c r="O16" s="54">
        <v>40969.224999999999</v>
      </c>
      <c r="P16" s="54">
        <v>38695.616000000002</v>
      </c>
      <c r="Q16" s="54">
        <v>34526.381000000001</v>
      </c>
      <c r="R16" s="54">
        <v>38808.779000000002</v>
      </c>
      <c r="S16" s="54">
        <v>39293.656999999999</v>
      </c>
      <c r="T16" s="54">
        <v>38773.353999999999</v>
      </c>
      <c r="U16" s="54">
        <v>38269.906000000003</v>
      </c>
      <c r="V16" s="54">
        <v>36709.783000000003</v>
      </c>
      <c r="W16" s="54">
        <v>34939.495999999999</v>
      </c>
      <c r="X16" s="54">
        <v>31738.829000000002</v>
      </c>
      <c r="Y16" s="54">
        <v>31103.216</v>
      </c>
      <c r="Z16" s="54">
        <v>30387.945</v>
      </c>
      <c r="AA16" s="54">
        <v>2770.5349999999999</v>
      </c>
      <c r="AB16" s="39"/>
      <c r="AC16" s="39"/>
    </row>
    <row r="17" spans="1:29" ht="10.5" x14ac:dyDescent="0.25">
      <c r="A17" s="30" t="s">
        <v>65</v>
      </c>
      <c r="B17" s="54">
        <f>SUMIF($AA$4:$AA$15,"&gt;0",B4:B15)</f>
        <v>4012.5</v>
      </c>
      <c r="C17" s="54">
        <f t="shared" ref="C17:AA17" si="1">SUMIF($AA$4:$AA$15,"&gt;0",C4:C15)</f>
        <v>4026</v>
      </c>
      <c r="D17" s="54">
        <f t="shared" si="1"/>
        <v>4126</v>
      </c>
      <c r="E17" s="54">
        <f t="shared" si="1"/>
        <v>4069</v>
      </c>
      <c r="F17" s="54">
        <f t="shared" si="1"/>
        <v>4322.8999999999996</v>
      </c>
      <c r="G17" s="54">
        <f t="shared" si="1"/>
        <v>4198.7</v>
      </c>
      <c r="H17" s="54">
        <f t="shared" si="1"/>
        <v>3846.3</v>
      </c>
      <c r="I17" s="54">
        <f t="shared" si="1"/>
        <v>3728.8</v>
      </c>
      <c r="J17" s="54">
        <f t="shared" si="1"/>
        <v>3802.4</v>
      </c>
      <c r="K17" s="54">
        <f t="shared" si="1"/>
        <v>3740.2</v>
      </c>
      <c r="L17" s="54">
        <f t="shared" si="1"/>
        <v>3951.8</v>
      </c>
      <c r="M17" s="54">
        <f t="shared" si="1"/>
        <v>3829.3</v>
      </c>
      <c r="N17" s="54">
        <f t="shared" si="1"/>
        <v>3684.3969999999999</v>
      </c>
      <c r="O17" s="54">
        <f t="shared" si="1"/>
        <v>3549.23</v>
      </c>
      <c r="P17" s="54">
        <f t="shared" si="1"/>
        <v>3474.123</v>
      </c>
      <c r="Q17" s="54">
        <f t="shared" si="1"/>
        <v>3372.694</v>
      </c>
      <c r="R17" s="54">
        <f t="shared" si="1"/>
        <v>3425.3359999999998</v>
      </c>
      <c r="S17" s="54">
        <f t="shared" si="1"/>
        <v>3575.6320000000001</v>
      </c>
      <c r="T17" s="54">
        <f t="shared" si="1"/>
        <v>3516.924</v>
      </c>
      <c r="U17" s="54">
        <f t="shared" si="1"/>
        <v>3529.2979999999998</v>
      </c>
      <c r="V17" s="54">
        <f t="shared" si="1"/>
        <v>3339.7860000000001</v>
      </c>
      <c r="W17" s="54">
        <f t="shared" si="1"/>
        <v>3160.8139999999999</v>
      </c>
      <c r="X17" s="54">
        <f t="shared" si="1"/>
        <v>2844.096</v>
      </c>
      <c r="Y17" s="54">
        <f t="shared" si="1"/>
        <v>2757.701</v>
      </c>
      <c r="Z17" s="54">
        <f t="shared" si="1"/>
        <v>2611.2339999999999</v>
      </c>
      <c r="AA17" s="54">
        <f t="shared" si="1"/>
        <v>2770.5349999999999</v>
      </c>
      <c r="AB17" s="39"/>
      <c r="AC17" s="39"/>
    </row>
    <row r="18" spans="1:29" ht="10.5" x14ac:dyDescent="0.25">
      <c r="A18" s="38" t="s">
        <v>66</v>
      </c>
      <c r="B18" s="39"/>
      <c r="C18" s="39"/>
      <c r="D18" s="39"/>
      <c r="E18" s="39"/>
      <c r="F18" s="39"/>
      <c r="G18" s="39"/>
      <c r="H18" s="39"/>
      <c r="I18" s="39"/>
      <c r="J18" s="39"/>
      <c r="K18" s="39"/>
      <c r="L18" s="39"/>
      <c r="M18" s="39"/>
      <c r="N18" s="39"/>
      <c r="O18" s="39"/>
      <c r="P18" s="39"/>
      <c r="Q18" s="39"/>
    </row>
    <row r="19" spans="1:29" ht="10.5" x14ac:dyDescent="0.25">
      <c r="A19" s="38"/>
      <c r="B19" s="39"/>
      <c r="C19" s="39"/>
      <c r="D19" s="39"/>
      <c r="E19" s="39"/>
      <c r="F19" s="39"/>
      <c r="G19" s="39"/>
      <c r="H19" s="39"/>
      <c r="I19" s="39"/>
      <c r="J19" s="39"/>
      <c r="K19" s="39"/>
      <c r="L19" s="39"/>
      <c r="M19" s="39"/>
      <c r="N19" s="39"/>
      <c r="O19" s="39"/>
      <c r="P19" s="39"/>
      <c r="Q19" s="39"/>
    </row>
    <row r="20" spans="1:29" x14ac:dyDescent="0.25">
      <c r="C20" s="41"/>
    </row>
    <row r="21" spans="1:29" x14ac:dyDescent="0.25">
      <c r="C21" s="41"/>
    </row>
    <row r="22" spans="1:29" x14ac:dyDescent="0.25">
      <c r="C22" s="41"/>
    </row>
    <row r="23" spans="1:29" x14ac:dyDescent="0.25">
      <c r="C23" s="41"/>
    </row>
    <row r="24" spans="1:29" x14ac:dyDescent="0.25">
      <c r="C24" s="41"/>
    </row>
    <row r="25" spans="1:29" x14ac:dyDescent="0.25">
      <c r="C25" s="41"/>
    </row>
    <row r="26" spans="1:29" x14ac:dyDescent="0.25">
      <c r="C26" s="41"/>
    </row>
    <row r="27" spans="1:29" x14ac:dyDescent="0.25">
      <c r="C27" s="41"/>
    </row>
    <row r="28" spans="1:29" x14ac:dyDescent="0.25">
      <c r="C28" s="41"/>
    </row>
    <row r="29" spans="1:29" x14ac:dyDescent="0.25">
      <c r="C29" s="41"/>
      <c r="R29" s="42"/>
      <c r="S29" s="42"/>
      <c r="T29" s="42"/>
      <c r="U29" s="42"/>
    </row>
    <row r="30" spans="1:29" x14ac:dyDescent="0.25">
      <c r="R30" s="42"/>
      <c r="S30" s="42"/>
      <c r="T30" s="42"/>
      <c r="U30" s="42"/>
    </row>
    <row r="31" spans="1:29" x14ac:dyDescent="0.25">
      <c r="R31" s="42"/>
      <c r="S31" s="42"/>
      <c r="T31" s="42"/>
      <c r="U31" s="42"/>
    </row>
    <row r="32" spans="1:29" x14ac:dyDescent="0.25">
      <c r="R32" s="42"/>
      <c r="S32" s="42"/>
      <c r="T32" s="42"/>
      <c r="U32" s="42"/>
    </row>
    <row r="33" spans="18:21" x14ac:dyDescent="0.25">
      <c r="R33" s="42"/>
      <c r="S33" s="42"/>
      <c r="T33" s="42"/>
      <c r="U33" s="42"/>
    </row>
    <row r="34" spans="18:21" x14ac:dyDescent="0.25">
      <c r="R34" s="42"/>
      <c r="S34" s="42"/>
      <c r="T34" s="42"/>
      <c r="U34" s="42"/>
    </row>
    <row r="35" spans="18:21" x14ac:dyDescent="0.25">
      <c r="R35" s="42"/>
      <c r="S35" s="42"/>
      <c r="T35" s="42"/>
      <c r="U35" s="42"/>
    </row>
    <row r="36" spans="18:21" x14ac:dyDescent="0.25">
      <c r="R36" s="42"/>
      <c r="S36" s="42"/>
      <c r="T36" s="42"/>
      <c r="U36" s="42"/>
    </row>
    <row r="37" spans="18:21" x14ac:dyDescent="0.25">
      <c r="R37" s="42"/>
      <c r="S37" s="42"/>
      <c r="T37" s="42"/>
      <c r="U37" s="42"/>
    </row>
    <row r="38" spans="18:21" x14ac:dyDescent="0.25">
      <c r="R38" s="42"/>
      <c r="S38" s="42"/>
      <c r="T38" s="42"/>
      <c r="U38" s="42"/>
    </row>
    <row r="39" spans="18:21" x14ac:dyDescent="0.25">
      <c r="R39" s="42"/>
      <c r="S39" s="42"/>
      <c r="T39" s="42"/>
      <c r="U39" s="42"/>
    </row>
    <row r="40" spans="18:21" x14ac:dyDescent="0.25">
      <c r="R40" s="42"/>
      <c r="S40" s="42"/>
      <c r="T40" s="42"/>
      <c r="U40" s="42"/>
    </row>
    <row r="41" spans="18:21" x14ac:dyDescent="0.25">
      <c r="R41" s="42"/>
      <c r="S41" s="42"/>
      <c r="T41" s="42"/>
      <c r="U41" s="42"/>
    </row>
    <row r="42" spans="18:21" x14ac:dyDescent="0.25">
      <c r="R42" s="43"/>
      <c r="S42" s="43"/>
      <c r="T42" s="43"/>
      <c r="U42" s="43"/>
    </row>
    <row r="43" spans="18:21" x14ac:dyDescent="0.25">
      <c r="R43" s="43"/>
      <c r="S43" s="43"/>
      <c r="T43" s="43"/>
      <c r="U43" s="43"/>
    </row>
    <row r="44" spans="18:21" x14ac:dyDescent="0.25">
      <c r="R44" s="43"/>
      <c r="S44" s="43"/>
      <c r="T44" s="43"/>
      <c r="U44" s="43"/>
    </row>
    <row r="45" spans="18:21" x14ac:dyDescent="0.25">
      <c r="R45" s="43"/>
      <c r="S45" s="43"/>
      <c r="T45" s="43"/>
      <c r="U45" s="43"/>
    </row>
    <row r="46" spans="18:21" x14ac:dyDescent="0.25">
      <c r="R46" s="43"/>
      <c r="S46" s="43"/>
      <c r="T46" s="43"/>
      <c r="U46" s="43"/>
    </row>
    <row r="49" spans="14:21" x14ac:dyDescent="0.25">
      <c r="N49" s="39"/>
      <c r="O49" s="39"/>
      <c r="P49" s="39"/>
      <c r="Q49" s="39"/>
      <c r="R49" s="39"/>
      <c r="S49" s="39"/>
      <c r="T49" s="39"/>
      <c r="U49" s="39"/>
    </row>
    <row r="50" spans="14:21" x14ac:dyDescent="0.25">
      <c r="N50" s="39"/>
      <c r="O50" s="39"/>
      <c r="P50" s="39"/>
      <c r="Q50" s="39"/>
      <c r="R50" s="39"/>
      <c r="S50" s="39"/>
      <c r="T50" s="39"/>
      <c r="U50" s="39"/>
    </row>
  </sheetData>
  <mergeCells count="1">
    <mergeCell ref="A1:Z1"/>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BU323"/>
  <sheetViews>
    <sheetView topLeftCell="T3" zoomScaleNormal="100" workbookViewId="0">
      <selection activeCell="AA7" sqref="AA7"/>
    </sheetView>
  </sheetViews>
  <sheetFormatPr baseColWidth="10" defaultColWidth="11.453125" defaultRowHeight="12.5" x14ac:dyDescent="0.25"/>
  <cols>
    <col min="1" max="1" width="15.453125" style="1" customWidth="1"/>
    <col min="2" max="25" width="8.453125" style="1" customWidth="1"/>
    <col min="26" max="27" width="8.453125" style="14" customWidth="1"/>
    <col min="28" max="69" width="8.7265625" style="14" customWidth="1"/>
    <col min="70" max="72" width="11.453125" style="14"/>
    <col min="73" max="16384" width="11.453125" style="1"/>
  </cols>
  <sheetData>
    <row r="1" spans="1:73" ht="20" x14ac:dyDescent="0.25">
      <c r="A1" s="52" t="s">
        <v>51</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I1" s="15"/>
    </row>
    <row r="2" spans="1:73" s="14" customFormat="1" x14ac:dyDescent="0.25">
      <c r="A2" s="44" t="s">
        <v>56</v>
      </c>
      <c r="B2" s="13"/>
      <c r="C2" s="13"/>
      <c r="D2" s="13"/>
      <c r="E2" s="13"/>
      <c r="F2" s="13"/>
      <c r="G2" s="13"/>
      <c r="H2" s="13"/>
      <c r="I2" s="13"/>
      <c r="J2" s="13"/>
      <c r="K2" s="13"/>
      <c r="L2" s="13"/>
      <c r="M2" s="13"/>
      <c r="N2" s="13"/>
      <c r="O2" s="13"/>
      <c r="R2" s="37"/>
      <c r="S2" s="37"/>
      <c r="AB2" s="37" t="str">
        <f>collecte!AA2</f>
        <v>extraction du 04/03/26</v>
      </c>
      <c r="AJ2" s="15"/>
    </row>
    <row r="3" spans="1:73" s="3" customFormat="1" ht="31.5" x14ac:dyDescent="0.25">
      <c r="A3" s="28" t="s">
        <v>13</v>
      </c>
      <c r="B3" s="29" t="s">
        <v>14</v>
      </c>
      <c r="C3" s="29" t="s">
        <v>15</v>
      </c>
      <c r="D3" s="29" t="s">
        <v>16</v>
      </c>
      <c r="E3" s="29" t="s">
        <v>17</v>
      </c>
      <c r="F3" s="29" t="s">
        <v>18</v>
      </c>
      <c r="G3" s="29" t="s">
        <v>19</v>
      </c>
      <c r="H3" s="29" t="s">
        <v>20</v>
      </c>
      <c r="I3" s="29" t="s">
        <v>21</v>
      </c>
      <c r="J3" s="29" t="s">
        <v>22</v>
      </c>
      <c r="K3" s="29" t="s">
        <v>23</v>
      </c>
      <c r="L3" s="29" t="s">
        <v>24</v>
      </c>
      <c r="M3" s="29" t="s">
        <v>27</v>
      </c>
      <c r="N3" s="29" t="s">
        <v>28</v>
      </c>
      <c r="O3" s="29" t="s">
        <v>29</v>
      </c>
      <c r="P3" s="29" t="s">
        <v>30</v>
      </c>
      <c r="Q3" s="29" t="s">
        <v>35</v>
      </c>
      <c r="R3" s="29" t="s">
        <v>36</v>
      </c>
      <c r="S3" s="29" t="s">
        <v>43</v>
      </c>
      <c r="T3" s="29" t="s">
        <v>44</v>
      </c>
      <c r="U3" s="29" t="s">
        <v>45</v>
      </c>
      <c r="V3" s="29" t="s">
        <v>46</v>
      </c>
      <c r="W3" s="29" t="s">
        <v>47</v>
      </c>
      <c r="X3" s="29" t="s">
        <v>48</v>
      </c>
      <c r="Y3" s="29">
        <v>2024</v>
      </c>
      <c r="Z3" s="29">
        <v>2025</v>
      </c>
      <c r="AA3" s="29">
        <v>2026</v>
      </c>
      <c r="AB3" s="29" t="s">
        <v>64</v>
      </c>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row>
    <row r="4" spans="1:73" x14ac:dyDescent="0.25">
      <c r="A4" s="30" t="s">
        <v>0</v>
      </c>
      <c r="B4" s="45">
        <v>220.06666666666669</v>
      </c>
      <c r="C4" s="45">
        <v>326.66666666666669</v>
      </c>
      <c r="D4" s="45">
        <v>325</v>
      </c>
      <c r="E4" s="45">
        <v>310.66666666666663</v>
      </c>
      <c r="F4" s="45">
        <v>295</v>
      </c>
      <c r="G4" s="45">
        <v>259.66666666666663</v>
      </c>
      <c r="H4" s="45">
        <v>269.33333333333337</v>
      </c>
      <c r="I4" s="45">
        <v>354.00000000000006</v>
      </c>
      <c r="J4" s="45">
        <v>307</v>
      </c>
      <c r="K4" s="45">
        <v>309.33333333333331</v>
      </c>
      <c r="L4" s="45">
        <v>322</v>
      </c>
      <c r="M4" s="45">
        <v>328</v>
      </c>
      <c r="N4" s="45">
        <v>334.72680000000003</v>
      </c>
      <c r="O4" s="45">
        <v>386.64657999999997</v>
      </c>
      <c r="P4" s="45">
        <v>332.55883</v>
      </c>
      <c r="Q4" s="45">
        <v>315.82697000000002</v>
      </c>
      <c r="R4" s="45">
        <v>338.50684000000001</v>
      </c>
      <c r="S4" s="45">
        <v>343.26247999999998</v>
      </c>
      <c r="T4" s="45">
        <v>357.32155999999998</v>
      </c>
      <c r="U4" s="45">
        <v>376.15742999999998</v>
      </c>
      <c r="V4" s="45">
        <v>377.78706</v>
      </c>
      <c r="W4" s="45">
        <v>398.47851000000003</v>
      </c>
      <c r="X4" s="45">
        <v>489.08992999999998</v>
      </c>
      <c r="Y4" s="45">
        <v>495.39796999999999</v>
      </c>
      <c r="Z4" s="45">
        <v>503.38981000000001</v>
      </c>
      <c r="AA4" s="45">
        <v>496.05934999999999</v>
      </c>
      <c r="AB4" s="48">
        <v>448.0805020203436</v>
      </c>
      <c r="AC4" s="16"/>
      <c r="AD4" s="16"/>
      <c r="AE4" s="16"/>
      <c r="AF4" s="16"/>
      <c r="AG4" s="16"/>
      <c r="AH4" s="16"/>
      <c r="AI4" s="16"/>
      <c r="AJ4" s="16"/>
      <c r="AK4" s="16"/>
      <c r="AL4" s="16"/>
      <c r="AM4" s="16"/>
      <c r="AN4" s="16"/>
      <c r="AO4" s="16"/>
      <c r="AP4" s="16"/>
      <c r="AQ4" s="16"/>
      <c r="AR4" s="16"/>
      <c r="AS4" s="16"/>
      <c r="AT4" s="16"/>
      <c r="AU4" s="16"/>
      <c r="BU4" s="14"/>
    </row>
    <row r="5" spans="1:73" x14ac:dyDescent="0.25">
      <c r="A5" s="30" t="s">
        <v>1</v>
      </c>
      <c r="B5" s="45">
        <v>217.63333333333335</v>
      </c>
      <c r="C5" s="45">
        <v>319.33333333333331</v>
      </c>
      <c r="D5" s="45">
        <v>323.33333333333331</v>
      </c>
      <c r="E5" s="45">
        <v>307</v>
      </c>
      <c r="F5" s="45">
        <v>287.33333333333326</v>
      </c>
      <c r="G5" s="45">
        <v>258</v>
      </c>
      <c r="H5" s="45">
        <v>268.66666666666669</v>
      </c>
      <c r="I5" s="45">
        <v>347.66666666666663</v>
      </c>
      <c r="J5" s="45">
        <v>301</v>
      </c>
      <c r="K5" s="45">
        <v>303.66666666666669</v>
      </c>
      <c r="L5" s="45">
        <v>317.66666666666669</v>
      </c>
      <c r="M5" s="45">
        <v>331</v>
      </c>
      <c r="N5" s="45">
        <v>338.36721</v>
      </c>
      <c r="O5" s="45">
        <v>385.05531000000002</v>
      </c>
      <c r="P5" s="45">
        <v>332.72403000000003</v>
      </c>
      <c r="Q5" s="45">
        <v>314.76893000000001</v>
      </c>
      <c r="R5" s="45">
        <v>332.46035000000001</v>
      </c>
      <c r="S5" s="45">
        <v>343.50418999999999</v>
      </c>
      <c r="T5" s="45">
        <v>360.82530000000003</v>
      </c>
      <c r="U5" s="45">
        <v>376.39227</v>
      </c>
      <c r="V5" s="45">
        <v>372.63825000000003</v>
      </c>
      <c r="W5" s="45">
        <v>396.89227</v>
      </c>
      <c r="X5" s="45">
        <v>486.28921000000003</v>
      </c>
      <c r="Y5" s="45">
        <v>492.12205999999998</v>
      </c>
      <c r="Z5" s="45">
        <v>510.11745999999999</v>
      </c>
      <c r="AA5" s="45"/>
      <c r="AB5" s="48">
        <v>447.72356108351613</v>
      </c>
      <c r="AC5" s="16"/>
      <c r="AD5" s="16"/>
      <c r="AE5" s="16"/>
      <c r="AF5" s="16"/>
      <c r="AG5" s="16"/>
      <c r="AH5" s="16"/>
      <c r="AI5" s="16"/>
      <c r="AJ5" s="16"/>
      <c r="AK5" s="16"/>
      <c r="AL5" s="16"/>
      <c r="AM5" s="16"/>
      <c r="AN5" s="16"/>
      <c r="AO5" s="16"/>
      <c r="AP5" s="16"/>
      <c r="AQ5" s="16"/>
      <c r="AR5" s="16"/>
      <c r="AS5" s="16"/>
      <c r="AT5" s="16"/>
      <c r="AU5" s="16"/>
      <c r="BU5" s="14"/>
    </row>
    <row r="6" spans="1:73" x14ac:dyDescent="0.25">
      <c r="A6" s="30" t="s">
        <v>2</v>
      </c>
      <c r="B6" s="45">
        <v>228.20000000000002</v>
      </c>
      <c r="C6" s="45">
        <v>311.66666666666669</v>
      </c>
      <c r="D6" s="45">
        <v>312.33333333333337</v>
      </c>
      <c r="E6" s="45">
        <v>307.33333333333331</v>
      </c>
      <c r="F6" s="45">
        <v>290.66666666666663</v>
      </c>
      <c r="G6" s="45">
        <v>251.33333333333334</v>
      </c>
      <c r="H6" s="45">
        <v>259</v>
      </c>
      <c r="I6" s="45">
        <v>350</v>
      </c>
      <c r="J6" s="45">
        <v>288.33333333333331</v>
      </c>
      <c r="K6" s="45">
        <v>283.00000000000006</v>
      </c>
      <c r="L6" s="45">
        <v>297</v>
      </c>
      <c r="M6" s="45">
        <v>307</v>
      </c>
      <c r="N6" s="45">
        <v>319.97604999999999</v>
      </c>
      <c r="O6" s="45">
        <v>372.83992000000001</v>
      </c>
      <c r="P6" s="45">
        <v>325.01566000000003</v>
      </c>
      <c r="Q6" s="45">
        <v>318.43982999999997</v>
      </c>
      <c r="R6" s="45">
        <v>328.97152</v>
      </c>
      <c r="S6" s="45">
        <v>344.77954</v>
      </c>
      <c r="T6" s="45">
        <v>359.5437</v>
      </c>
      <c r="U6" s="45">
        <v>356.96735000000001</v>
      </c>
      <c r="V6" s="45">
        <v>379.97546999999997</v>
      </c>
      <c r="W6" s="45">
        <v>406.63078000000002</v>
      </c>
      <c r="X6" s="45">
        <v>488.45164</v>
      </c>
      <c r="Y6" s="45">
        <v>496.17759000000001</v>
      </c>
      <c r="Z6" s="45">
        <v>500.59742999999997</v>
      </c>
      <c r="AA6" s="45"/>
      <c r="AB6" s="48">
        <v>449.87581685999385</v>
      </c>
      <c r="AC6" s="16"/>
      <c r="AD6" s="16"/>
      <c r="AE6" s="16"/>
      <c r="AF6" s="16"/>
      <c r="AG6" s="16"/>
      <c r="AH6" s="16"/>
      <c r="AI6" s="16"/>
      <c r="AJ6" s="16"/>
      <c r="AK6" s="16"/>
      <c r="AL6" s="16"/>
      <c r="AM6" s="16"/>
      <c r="AN6" s="16"/>
      <c r="AO6" s="16"/>
      <c r="AP6" s="16"/>
      <c r="AQ6" s="16"/>
      <c r="AR6" s="16"/>
      <c r="AS6" s="16"/>
      <c r="AT6" s="16"/>
      <c r="AU6" s="16"/>
      <c r="BU6" s="14"/>
    </row>
    <row r="7" spans="1:73" x14ac:dyDescent="0.25">
      <c r="A7" s="30" t="s">
        <v>3</v>
      </c>
      <c r="B7" s="45">
        <v>179.4666666666667</v>
      </c>
      <c r="C7" s="45">
        <v>261</v>
      </c>
      <c r="D7" s="45">
        <v>258.66666666666663</v>
      </c>
      <c r="E7" s="45">
        <v>255.33333333333334</v>
      </c>
      <c r="F7" s="45">
        <v>241.66666666666669</v>
      </c>
      <c r="G7" s="45">
        <v>247.66666666666669</v>
      </c>
      <c r="H7" s="45">
        <v>248.33333333333331</v>
      </c>
      <c r="I7" s="45">
        <v>327.66666666666674</v>
      </c>
      <c r="J7" s="45">
        <v>232.33333333333331</v>
      </c>
      <c r="K7" s="45">
        <v>281.33333333333337</v>
      </c>
      <c r="L7" s="45">
        <v>298.66666666666663</v>
      </c>
      <c r="M7" s="45">
        <v>308</v>
      </c>
      <c r="N7" s="45">
        <v>319.57040000000001</v>
      </c>
      <c r="O7" s="45">
        <v>358.46163000000001</v>
      </c>
      <c r="P7" s="45">
        <v>326.08785</v>
      </c>
      <c r="Q7" s="45">
        <v>310.82954000000001</v>
      </c>
      <c r="R7" s="45">
        <v>344.70188000000002</v>
      </c>
      <c r="S7" s="45">
        <v>333.12276000000003</v>
      </c>
      <c r="T7" s="45">
        <v>354.03278999999998</v>
      </c>
      <c r="U7" s="45">
        <v>366.48725000000002</v>
      </c>
      <c r="V7" s="45">
        <v>387.29084999999998</v>
      </c>
      <c r="W7" s="45">
        <v>424.10782</v>
      </c>
      <c r="X7" s="45">
        <v>494.36187000000001</v>
      </c>
      <c r="Y7" s="45">
        <v>494.84978999999998</v>
      </c>
      <c r="Z7" s="45">
        <v>499.06137000000001</v>
      </c>
      <c r="AA7" s="45"/>
      <c r="AB7" s="48">
        <v>457.63271369726465</v>
      </c>
      <c r="AC7" s="16"/>
      <c r="AD7" s="16"/>
      <c r="AE7" s="16"/>
      <c r="AF7" s="16"/>
      <c r="AG7" s="16"/>
      <c r="AH7" s="16"/>
      <c r="AI7" s="16"/>
      <c r="AJ7" s="16"/>
      <c r="AK7" s="16"/>
      <c r="AL7" s="16"/>
      <c r="AM7" s="16"/>
      <c r="AN7" s="16"/>
      <c r="AO7" s="16"/>
      <c r="AP7" s="16"/>
      <c r="AQ7" s="16"/>
      <c r="AR7" s="16"/>
      <c r="AS7" s="16"/>
      <c r="AT7" s="16"/>
      <c r="AU7" s="16"/>
      <c r="BU7" s="14"/>
    </row>
    <row r="8" spans="1:73" x14ac:dyDescent="0.25">
      <c r="A8" s="30" t="s">
        <v>4</v>
      </c>
      <c r="B8" s="45">
        <v>171.86666666666667</v>
      </c>
      <c r="C8" s="45">
        <v>263.66666666666669</v>
      </c>
      <c r="D8" s="45">
        <v>257</v>
      </c>
      <c r="E8" s="45">
        <v>247.66666666666669</v>
      </c>
      <c r="F8" s="45">
        <v>256.33333333333337</v>
      </c>
      <c r="G8" s="45">
        <v>254</v>
      </c>
      <c r="H8" s="45">
        <v>257</v>
      </c>
      <c r="I8" s="45">
        <v>331</v>
      </c>
      <c r="J8" s="45">
        <v>272.33333333333337</v>
      </c>
      <c r="K8" s="45">
        <v>284.33333333333331</v>
      </c>
      <c r="L8" s="45">
        <v>304</v>
      </c>
      <c r="M8" s="45">
        <v>305</v>
      </c>
      <c r="N8" s="45">
        <v>331.78435000000002</v>
      </c>
      <c r="O8" s="45">
        <v>360.63443999999998</v>
      </c>
      <c r="P8" s="45">
        <v>325.45540999999997</v>
      </c>
      <c r="Q8" s="45">
        <v>310.97271000000001</v>
      </c>
      <c r="R8" s="45">
        <v>344.27816000000001</v>
      </c>
      <c r="S8" s="45">
        <v>333.41180000000003</v>
      </c>
      <c r="T8" s="45">
        <v>358.22329999999999</v>
      </c>
      <c r="U8" s="45">
        <v>365.98813999999999</v>
      </c>
      <c r="V8" s="45">
        <v>385.87277999999998</v>
      </c>
      <c r="W8" s="45">
        <v>436.50867</v>
      </c>
      <c r="X8" s="45">
        <v>480.07654000000002</v>
      </c>
      <c r="Y8" s="45">
        <v>488.63087000000002</v>
      </c>
      <c r="Z8" s="45">
        <v>512.18427999999994</v>
      </c>
      <c r="AA8" s="45"/>
      <c r="AB8" s="48">
        <v>457.58835791431738</v>
      </c>
      <c r="AC8" s="16"/>
      <c r="AD8" s="16"/>
      <c r="AE8" s="16"/>
      <c r="AF8" s="16"/>
      <c r="AG8" s="16"/>
      <c r="AH8" s="16"/>
      <c r="AI8" s="16"/>
      <c r="AJ8" s="16"/>
      <c r="AK8" s="16"/>
      <c r="AL8" s="16"/>
      <c r="AM8" s="16"/>
      <c r="AN8" s="16"/>
      <c r="AO8" s="16"/>
      <c r="AP8" s="16"/>
      <c r="AQ8" s="16"/>
      <c r="AR8" s="16"/>
      <c r="AS8" s="16"/>
      <c r="AT8" s="16"/>
      <c r="AU8" s="16"/>
      <c r="BU8" s="14"/>
    </row>
    <row r="9" spans="1:73" x14ac:dyDescent="0.25">
      <c r="A9" s="30" t="s">
        <v>5</v>
      </c>
      <c r="B9" s="45">
        <v>185.16666666666666</v>
      </c>
      <c r="C9" s="45">
        <v>277.66666666666669</v>
      </c>
      <c r="D9" s="45">
        <v>270</v>
      </c>
      <c r="E9" s="45">
        <v>263.33333333333337</v>
      </c>
      <c r="F9" s="45">
        <v>246.66666666666669</v>
      </c>
      <c r="G9" s="45">
        <v>284.33333333333331</v>
      </c>
      <c r="H9" s="45">
        <v>285.33333333333331</v>
      </c>
      <c r="I9" s="45">
        <v>365</v>
      </c>
      <c r="J9" s="45">
        <v>293.33333333333326</v>
      </c>
      <c r="K9" s="45">
        <v>310</v>
      </c>
      <c r="L9" s="45">
        <v>338.66666666666669</v>
      </c>
      <c r="M9" s="45">
        <v>332</v>
      </c>
      <c r="N9" s="45">
        <v>351.61347000000001</v>
      </c>
      <c r="O9" s="45">
        <v>370.90512999999999</v>
      </c>
      <c r="P9" s="45">
        <v>331.26364000000001</v>
      </c>
      <c r="Q9" s="45">
        <v>309.82891999999998</v>
      </c>
      <c r="R9" s="45">
        <v>345.90976000000001</v>
      </c>
      <c r="S9" s="45">
        <v>339.46478999999999</v>
      </c>
      <c r="T9" s="45">
        <v>366.42545000000001</v>
      </c>
      <c r="U9" s="45">
        <v>371.94035000000002</v>
      </c>
      <c r="V9" s="45">
        <v>383.35998000000001</v>
      </c>
      <c r="W9" s="45">
        <v>427.84424000000001</v>
      </c>
      <c r="X9" s="45">
        <v>486.77035000000001</v>
      </c>
      <c r="Y9" s="45">
        <v>489.82312999999999</v>
      </c>
      <c r="Z9" s="45">
        <v>511.61809</v>
      </c>
      <c r="AA9" s="45"/>
      <c r="AB9" s="48">
        <v>456.44929711341086</v>
      </c>
      <c r="AC9" s="16"/>
      <c r="AD9" s="16"/>
      <c r="AE9" s="16"/>
      <c r="AF9" s="16"/>
      <c r="AG9" s="16"/>
      <c r="AH9" s="16"/>
      <c r="AI9" s="16"/>
      <c r="AJ9" s="16"/>
      <c r="AK9" s="16"/>
      <c r="AL9" s="16"/>
      <c r="AM9" s="16"/>
      <c r="AN9" s="16"/>
      <c r="AO9" s="16"/>
      <c r="AP9" s="16"/>
      <c r="AQ9" s="16"/>
      <c r="AR9" s="16"/>
      <c r="AS9" s="16"/>
      <c r="AT9" s="16"/>
      <c r="AU9" s="16"/>
      <c r="BU9" s="14"/>
    </row>
    <row r="10" spans="1:73" x14ac:dyDescent="0.25">
      <c r="A10" s="30" t="s">
        <v>6</v>
      </c>
      <c r="B10" s="45">
        <v>203.53333333333333</v>
      </c>
      <c r="C10" s="45">
        <v>313</v>
      </c>
      <c r="D10" s="45">
        <v>306.33333333333337</v>
      </c>
      <c r="E10" s="45">
        <v>301.33333333333337</v>
      </c>
      <c r="F10" s="45">
        <v>280.66666666666669</v>
      </c>
      <c r="G10" s="45">
        <v>295</v>
      </c>
      <c r="H10" s="45">
        <v>311.33333333333331</v>
      </c>
      <c r="I10" s="45">
        <v>373.66666666666663</v>
      </c>
      <c r="J10" s="45">
        <v>301.33333333333331</v>
      </c>
      <c r="K10" s="45">
        <v>323.66666666666669</v>
      </c>
      <c r="L10" s="45">
        <v>362</v>
      </c>
      <c r="M10" s="45">
        <v>334</v>
      </c>
      <c r="N10" s="45">
        <v>374.65913</v>
      </c>
      <c r="O10" s="45">
        <v>379.11736999999999</v>
      </c>
      <c r="P10" s="45">
        <v>341.62813</v>
      </c>
      <c r="Q10" s="45">
        <v>307.17953999999997</v>
      </c>
      <c r="R10" s="45">
        <v>348.79892999999998</v>
      </c>
      <c r="S10" s="45">
        <v>347.72951999999998</v>
      </c>
      <c r="T10" s="45">
        <v>374.92662000000001</v>
      </c>
      <c r="U10" s="45">
        <v>386.46613000000002</v>
      </c>
      <c r="V10" s="45">
        <v>392.79381999999998</v>
      </c>
      <c r="W10" s="45">
        <v>431.59116</v>
      </c>
      <c r="X10" s="45">
        <v>495.68633</v>
      </c>
      <c r="Y10" s="45">
        <v>485.85012999999998</v>
      </c>
      <c r="Z10" s="45">
        <v>506.42444</v>
      </c>
      <c r="AA10" s="45"/>
      <c r="AB10" s="48">
        <v>459.47332485974164</v>
      </c>
      <c r="AC10" s="16"/>
      <c r="AD10" s="16"/>
      <c r="AE10" s="16"/>
      <c r="AF10" s="16"/>
      <c r="AG10" s="16"/>
      <c r="AH10" s="16"/>
      <c r="AI10" s="16"/>
      <c r="AJ10" s="16"/>
      <c r="AK10" s="16"/>
      <c r="AL10" s="16"/>
      <c r="AM10" s="16"/>
      <c r="AN10" s="16"/>
      <c r="AO10" s="16"/>
      <c r="AP10" s="16"/>
      <c r="AQ10" s="16"/>
      <c r="AR10" s="16"/>
      <c r="AS10" s="16"/>
      <c r="AT10" s="16"/>
      <c r="AU10" s="16"/>
      <c r="BU10" s="14"/>
    </row>
    <row r="11" spans="1:73" x14ac:dyDescent="0.25">
      <c r="A11" s="30" t="s">
        <v>7</v>
      </c>
      <c r="B11" s="45">
        <v>214.23333333333335</v>
      </c>
      <c r="C11" s="45">
        <v>323</v>
      </c>
      <c r="D11" s="45">
        <v>311</v>
      </c>
      <c r="E11" s="45">
        <v>302.33333333333337</v>
      </c>
      <c r="F11" s="45">
        <v>305</v>
      </c>
      <c r="G11" s="45">
        <v>299</v>
      </c>
      <c r="H11" s="45">
        <v>310.66666666666663</v>
      </c>
      <c r="I11" s="45">
        <v>375.33333333333331</v>
      </c>
      <c r="J11" s="45">
        <v>305.33333333333331</v>
      </c>
      <c r="K11" s="45">
        <v>343.33333333333326</v>
      </c>
      <c r="L11" s="45">
        <v>362</v>
      </c>
      <c r="M11" s="45">
        <v>329</v>
      </c>
      <c r="N11" s="45">
        <v>371.58521000000002</v>
      </c>
      <c r="O11" s="45">
        <v>387.08222999999998</v>
      </c>
      <c r="P11" s="45">
        <v>348.71321999999998</v>
      </c>
      <c r="Q11" s="45">
        <v>323.44184000000001</v>
      </c>
      <c r="R11" s="45">
        <v>362.81220999999999</v>
      </c>
      <c r="S11" s="45">
        <v>360.23885000000001</v>
      </c>
      <c r="T11" s="45">
        <v>383.69337000000002</v>
      </c>
      <c r="U11" s="45">
        <v>393.74749000000003</v>
      </c>
      <c r="V11" s="45">
        <v>403.70258999999999</v>
      </c>
      <c r="W11" s="45">
        <v>441.20204000000001</v>
      </c>
      <c r="X11" s="45">
        <v>498.05007999999998</v>
      </c>
      <c r="Y11" s="45">
        <v>500.12263999999999</v>
      </c>
      <c r="Z11" s="45">
        <v>523.18453</v>
      </c>
      <c r="AA11" s="45"/>
      <c r="AB11" s="48">
        <v>469.70009184689729</v>
      </c>
      <c r="AC11" s="16"/>
      <c r="AD11" s="16"/>
      <c r="AE11" s="16"/>
      <c r="AF11" s="16"/>
      <c r="AG11" s="16"/>
      <c r="AH11" s="16"/>
      <c r="AI11" s="16"/>
      <c r="AJ11" s="16"/>
      <c r="AK11" s="16"/>
      <c r="AL11" s="16"/>
      <c r="AM11" s="16"/>
      <c r="AN11" s="16"/>
      <c r="AO11" s="16"/>
      <c r="AP11" s="16"/>
      <c r="AQ11" s="16"/>
      <c r="AR11" s="16"/>
      <c r="AS11" s="16"/>
      <c r="AT11" s="16"/>
      <c r="AU11" s="16"/>
      <c r="BU11" s="14"/>
    </row>
    <row r="12" spans="1:73" x14ac:dyDescent="0.25">
      <c r="A12" s="30" t="s">
        <v>8</v>
      </c>
      <c r="B12" s="45">
        <v>222.23333333333335</v>
      </c>
      <c r="C12" s="45">
        <v>331.66666666666674</v>
      </c>
      <c r="D12" s="45">
        <v>348.66666666666669</v>
      </c>
      <c r="E12" s="45">
        <v>325</v>
      </c>
      <c r="F12" s="45">
        <v>313.66666666666669</v>
      </c>
      <c r="G12" s="45">
        <v>300.33333333333331</v>
      </c>
      <c r="H12" s="45">
        <v>320</v>
      </c>
      <c r="I12" s="45">
        <v>383.99999999999994</v>
      </c>
      <c r="J12" s="45">
        <v>310.66666666666663</v>
      </c>
      <c r="K12" s="45">
        <v>345.33333333333331</v>
      </c>
      <c r="L12" s="45">
        <v>366</v>
      </c>
      <c r="M12" s="45">
        <v>330</v>
      </c>
      <c r="N12" s="45">
        <v>367.68095</v>
      </c>
      <c r="O12" s="45">
        <v>391.35915999999997</v>
      </c>
      <c r="P12" s="45">
        <v>350.53061000000002</v>
      </c>
      <c r="Q12" s="45">
        <v>344.72674000000001</v>
      </c>
      <c r="R12" s="45">
        <v>379.19468999999998</v>
      </c>
      <c r="S12" s="45">
        <v>377.36743000000001</v>
      </c>
      <c r="T12" s="45">
        <v>397.74115</v>
      </c>
      <c r="U12" s="45">
        <v>401.33132999999998</v>
      </c>
      <c r="V12" s="45">
        <v>411.01844999999997</v>
      </c>
      <c r="W12" s="45">
        <v>460.52846</v>
      </c>
      <c r="X12" s="45">
        <v>506.26733000000002</v>
      </c>
      <c r="Y12" s="45">
        <v>509.70100000000002</v>
      </c>
      <c r="Z12" s="45">
        <v>538.60485000000006</v>
      </c>
      <c r="AA12" s="45"/>
      <c r="AB12" s="48">
        <v>482.17997151221016</v>
      </c>
      <c r="AC12" s="16"/>
      <c r="AD12" s="16"/>
      <c r="AE12" s="16"/>
      <c r="AF12" s="16"/>
      <c r="AG12" s="16"/>
      <c r="AH12" s="16"/>
      <c r="AI12" s="16"/>
      <c r="AJ12" s="16"/>
      <c r="AK12" s="16"/>
      <c r="AL12" s="16"/>
      <c r="AM12" s="16"/>
      <c r="AN12" s="16"/>
      <c r="AO12" s="16"/>
      <c r="AP12" s="16"/>
      <c r="AQ12" s="16"/>
      <c r="AR12" s="16"/>
      <c r="AS12" s="16"/>
      <c r="AT12" s="16"/>
      <c r="AU12" s="16"/>
      <c r="BU12" s="14"/>
    </row>
    <row r="13" spans="1:73" x14ac:dyDescent="0.25">
      <c r="A13" s="30" t="s">
        <v>9</v>
      </c>
      <c r="B13" s="45">
        <v>235.56666666666663</v>
      </c>
      <c r="C13" s="45">
        <v>336</v>
      </c>
      <c r="D13" s="45">
        <v>335.33333333333331</v>
      </c>
      <c r="E13" s="45">
        <v>324.66666666666669</v>
      </c>
      <c r="F13" s="45">
        <v>307.33333333333331</v>
      </c>
      <c r="G13" s="45">
        <v>310.33333333333337</v>
      </c>
      <c r="H13" s="45">
        <v>354.66666666666669</v>
      </c>
      <c r="I13" s="45">
        <v>329.33333333333331</v>
      </c>
      <c r="J13" s="45">
        <v>282</v>
      </c>
      <c r="K13" s="45">
        <v>317.66666666666669</v>
      </c>
      <c r="L13" s="45">
        <v>331</v>
      </c>
      <c r="M13" s="45">
        <v>314</v>
      </c>
      <c r="N13" s="45">
        <v>357.26614000000001</v>
      </c>
      <c r="O13" s="45">
        <v>362.64262000000002</v>
      </c>
      <c r="P13" s="45">
        <v>337.35392000000002</v>
      </c>
      <c r="Q13" s="45">
        <v>347.14911999999998</v>
      </c>
      <c r="R13" s="45">
        <v>369.11783000000003</v>
      </c>
      <c r="S13" s="45">
        <v>376.45515999999998</v>
      </c>
      <c r="T13" s="45">
        <v>398.62434000000002</v>
      </c>
      <c r="U13" s="45">
        <v>400.37905000000001</v>
      </c>
      <c r="V13" s="45">
        <v>411.38511999999997</v>
      </c>
      <c r="W13" s="45">
        <v>478.41852</v>
      </c>
      <c r="X13" s="45">
        <v>509.57569999999998</v>
      </c>
      <c r="Y13" s="45">
        <v>511.31304</v>
      </c>
      <c r="Z13" s="45">
        <v>536.21160999999995</v>
      </c>
      <c r="AA13" s="45"/>
      <c r="AB13" s="48">
        <v>485.83390175407771</v>
      </c>
      <c r="AC13" s="16"/>
      <c r="AD13" s="16"/>
      <c r="AE13" s="16"/>
      <c r="AF13" s="16"/>
      <c r="AG13" s="16"/>
      <c r="AH13" s="16"/>
      <c r="AI13" s="16"/>
      <c r="AJ13" s="16"/>
      <c r="AK13" s="16"/>
      <c r="AL13" s="16"/>
      <c r="AM13" s="16"/>
      <c r="AN13" s="16"/>
      <c r="AO13" s="16"/>
      <c r="AP13" s="16"/>
      <c r="AQ13" s="16"/>
      <c r="AR13" s="16"/>
      <c r="AS13" s="16"/>
      <c r="AT13" s="16"/>
      <c r="AU13" s="16"/>
      <c r="BU13" s="14"/>
    </row>
    <row r="14" spans="1:73" x14ac:dyDescent="0.25">
      <c r="A14" s="30" t="s">
        <v>10</v>
      </c>
      <c r="B14" s="45">
        <v>236.06666666666663</v>
      </c>
      <c r="C14" s="45">
        <v>332</v>
      </c>
      <c r="D14" s="45">
        <v>332</v>
      </c>
      <c r="E14" s="45">
        <v>323.33333333333331</v>
      </c>
      <c r="F14" s="45">
        <v>295.66666666666669</v>
      </c>
      <c r="G14" s="45">
        <v>290.66666666666669</v>
      </c>
      <c r="H14" s="45">
        <v>348.00000000000006</v>
      </c>
      <c r="I14" s="45">
        <v>310.33333333333337</v>
      </c>
      <c r="J14" s="45">
        <v>255</v>
      </c>
      <c r="K14" s="45">
        <v>295.66666666666669</v>
      </c>
      <c r="L14" s="45">
        <v>317</v>
      </c>
      <c r="M14" s="45">
        <v>304</v>
      </c>
      <c r="N14" s="45">
        <v>352.12975</v>
      </c>
      <c r="O14" s="45">
        <v>350.11865999999998</v>
      </c>
      <c r="P14" s="45">
        <v>327.69369</v>
      </c>
      <c r="Q14" s="45">
        <v>347.07724999999999</v>
      </c>
      <c r="R14" s="45">
        <v>365.65521000000001</v>
      </c>
      <c r="S14" s="45">
        <v>374.78404</v>
      </c>
      <c r="T14" s="45">
        <v>393.87849999999997</v>
      </c>
      <c r="U14" s="45">
        <v>391.55579999999998</v>
      </c>
      <c r="V14" s="45">
        <v>406.23673000000002</v>
      </c>
      <c r="W14" s="45">
        <v>477.55040000000002</v>
      </c>
      <c r="X14" s="45">
        <v>507.26130999999998</v>
      </c>
      <c r="Y14" s="45">
        <v>496.65703000000002</v>
      </c>
      <c r="Z14" s="45">
        <v>530.17998999999998</v>
      </c>
      <c r="AA14" s="45"/>
      <c r="AB14" s="48">
        <v>480.31495780592098</v>
      </c>
      <c r="AC14" s="16"/>
      <c r="AD14" s="16"/>
      <c r="AE14" s="16"/>
      <c r="AF14" s="16"/>
      <c r="AG14" s="16"/>
      <c r="AH14" s="16"/>
      <c r="AI14" s="16"/>
      <c r="AJ14" s="16"/>
      <c r="AK14" s="16"/>
      <c r="AL14" s="16"/>
      <c r="AM14" s="16"/>
      <c r="AN14" s="16"/>
      <c r="AO14" s="16"/>
      <c r="AP14" s="16"/>
      <c r="AQ14" s="16"/>
      <c r="AR14" s="16"/>
      <c r="AS14" s="16"/>
      <c r="AT14" s="16"/>
      <c r="AU14" s="16"/>
      <c r="BU14" s="14"/>
    </row>
    <row r="15" spans="1:73" x14ac:dyDescent="0.25">
      <c r="A15" s="30" t="s">
        <v>11</v>
      </c>
      <c r="B15" s="45">
        <v>230.6</v>
      </c>
      <c r="C15" s="45">
        <v>328.66666666666669</v>
      </c>
      <c r="D15" s="45">
        <v>331.33333333333331</v>
      </c>
      <c r="E15" s="45">
        <v>295.66666666666669</v>
      </c>
      <c r="F15" s="45">
        <v>302.66666666666663</v>
      </c>
      <c r="G15" s="45">
        <v>272.33333333333331</v>
      </c>
      <c r="H15" s="45">
        <v>331.33333333333331</v>
      </c>
      <c r="I15" s="45">
        <v>299.33333333333326</v>
      </c>
      <c r="J15" s="45">
        <v>251</v>
      </c>
      <c r="K15" s="45">
        <v>294.66666666666663</v>
      </c>
      <c r="L15" s="45">
        <v>312</v>
      </c>
      <c r="M15" s="45">
        <v>294</v>
      </c>
      <c r="N15" s="45">
        <v>359.89235000000002</v>
      </c>
      <c r="O15" s="45">
        <v>338.30259999999998</v>
      </c>
      <c r="P15" s="45">
        <v>324.97620000000001</v>
      </c>
      <c r="Q15" s="45">
        <v>345.52490999999998</v>
      </c>
      <c r="R15" s="45">
        <v>356.00022000000001</v>
      </c>
      <c r="S15" s="45">
        <v>362.28883999999999</v>
      </c>
      <c r="T15" s="45">
        <v>386.34154999999998</v>
      </c>
      <c r="U15" s="45">
        <v>386.60692999999998</v>
      </c>
      <c r="V15" s="45">
        <v>401.53464000000002</v>
      </c>
      <c r="W15" s="45">
        <v>489.44817</v>
      </c>
      <c r="X15" s="45">
        <v>498.52417000000003</v>
      </c>
      <c r="Y15" s="45">
        <v>507.79413</v>
      </c>
      <c r="Z15" s="45">
        <v>517.41564000000005</v>
      </c>
      <c r="AA15" s="45"/>
      <c r="AB15" s="48">
        <v>480.67975300751976</v>
      </c>
      <c r="AC15" s="16"/>
      <c r="AD15" s="16"/>
      <c r="AE15" s="16"/>
      <c r="AF15" s="16"/>
      <c r="AG15" s="16"/>
      <c r="AH15" s="16"/>
      <c r="AI15" s="16"/>
      <c r="AJ15" s="16"/>
      <c r="AK15" s="16"/>
      <c r="AL15" s="16"/>
      <c r="AM15" s="16"/>
      <c r="AN15" s="16"/>
      <c r="AO15" s="16"/>
      <c r="AP15" s="16"/>
      <c r="AQ15" s="16"/>
      <c r="AR15" s="16"/>
      <c r="AS15" s="16"/>
      <c r="AT15" s="16"/>
      <c r="AU15" s="16"/>
      <c r="BU15" s="14"/>
    </row>
    <row r="16" spans="1:73" x14ac:dyDescent="0.25">
      <c r="A16" s="31" t="s">
        <v>25</v>
      </c>
      <c r="B16" s="46">
        <f>SUMPRODUCT(B4:B15,collecte!B4:B15)/collecte!B16</f>
        <v>211.56941239537619</v>
      </c>
      <c r="C16" s="46">
        <f>SUMPRODUCT(C4:C15,collecte!C4:C15)/collecte!C16</f>
        <v>309.66449459010482</v>
      </c>
      <c r="D16" s="46">
        <f>SUMPRODUCT(D4:D15,collecte!D4:D15)/collecte!D16</f>
        <v>308.39638238468524</v>
      </c>
      <c r="E16" s="46">
        <f>SUMPRODUCT(E4:E15,collecte!E4:E15)/collecte!E16</f>
        <v>296.33749533890449</v>
      </c>
      <c r="F16" s="46">
        <f>SUMPRODUCT(F4:F15,collecte!F4:F15)/collecte!F16</f>
        <v>284.75920180973293</v>
      </c>
      <c r="G16" s="46">
        <f>SUMPRODUCT(G4:G15,collecte!G4:G15)/collecte!G16</f>
        <v>275.23649034882743</v>
      </c>
      <c r="H16" s="46">
        <f>SUMPRODUCT(H4:H15,collecte!H4:H15)/collecte!H16</f>
        <v>294.91650027657005</v>
      </c>
      <c r="I16" s="46">
        <f>SUMPRODUCT(I4:I15,collecte!I4:I15)/collecte!I16</f>
        <v>344.63545388698185</v>
      </c>
      <c r="J16" s="46">
        <f>SUMPRODUCT(J4:J15,collecte!J4:J15)/collecte!J16</f>
        <v>282.7670320254432</v>
      </c>
      <c r="K16" s="46">
        <f>SUMPRODUCT(K4:K15,collecte!K4:K15)/collecte!K16</f>
        <v>306.93675038278741</v>
      </c>
      <c r="L16" s="46">
        <f>SUMPRODUCT(L4:L15,collecte!L4:L15)/collecte!L16</f>
        <v>326.4736944868605</v>
      </c>
      <c r="M16" s="46">
        <f>SUMPRODUCT(M4:M15,collecte!M4:M15)/collecte!M16</f>
        <v>317.80699328328723</v>
      </c>
      <c r="N16" s="46">
        <v>347.6614778686494</v>
      </c>
      <c r="O16" s="46">
        <v>369.97695963419267</v>
      </c>
      <c r="P16" s="46">
        <v>333.31058445548535</v>
      </c>
      <c r="Q16" s="46">
        <v>323.22325739952845</v>
      </c>
      <c r="R16" s="46">
        <v>350.87147370954727</v>
      </c>
      <c r="S16" s="46">
        <v>352.132546450213</v>
      </c>
      <c r="T16" s="46">
        <v>373.49774196122314</v>
      </c>
      <c r="U16" s="46">
        <v>380.32704668929028</v>
      </c>
      <c r="V16" s="46">
        <v>392.1475578983916</v>
      </c>
      <c r="W16" s="46">
        <v>437.46301171482185</v>
      </c>
      <c r="X16" s="46">
        <v>494.59985624400076</v>
      </c>
      <c r="Y16" s="46">
        <v>496.84067081733735</v>
      </c>
      <c r="Z16" s="46">
        <v>515.07383024799935</v>
      </c>
      <c r="AA16" s="46">
        <v>496.05934999999999</v>
      </c>
      <c r="AB16" s="46">
        <v>463.87752416389515</v>
      </c>
      <c r="AC16" s="16"/>
      <c r="AD16" s="16"/>
      <c r="AE16" s="16"/>
      <c r="AF16" s="16"/>
      <c r="AG16" s="16"/>
      <c r="AH16" s="16"/>
      <c r="AI16" s="16"/>
      <c r="AJ16" s="16"/>
      <c r="AK16" s="16"/>
      <c r="AL16" s="16"/>
      <c r="AM16" s="16"/>
      <c r="AN16" s="16"/>
      <c r="AO16" s="16"/>
      <c r="AP16" s="16"/>
      <c r="AQ16" s="16"/>
      <c r="AR16" s="16"/>
      <c r="AS16" s="16"/>
      <c r="AT16" s="16"/>
      <c r="AU16" s="16"/>
      <c r="BU16" s="14"/>
    </row>
    <row r="17" spans="1:35" s="14" customFormat="1" x14ac:dyDescent="0.25">
      <c r="A17" s="38" t="s">
        <v>57</v>
      </c>
      <c r="B17" s="13"/>
      <c r="C17" s="13"/>
      <c r="D17" s="13"/>
      <c r="E17" s="13"/>
      <c r="F17" s="13"/>
      <c r="G17" s="13"/>
      <c r="H17" s="13"/>
      <c r="I17" s="13"/>
      <c r="J17" s="13"/>
      <c r="K17" s="13"/>
      <c r="L17" s="13"/>
      <c r="M17" s="13"/>
      <c r="N17" s="13"/>
      <c r="O17" s="13"/>
      <c r="P17" s="13"/>
      <c r="AI17" s="15"/>
    </row>
    <row r="18" spans="1:35" s="14" customFormat="1" x14ac:dyDescent="0.25">
      <c r="AI18" s="15"/>
    </row>
    <row r="19" spans="1:35" s="14" customFormat="1" x14ac:dyDescent="0.25">
      <c r="AI19" s="15"/>
    </row>
    <row r="20" spans="1:35" s="14" customFormat="1" x14ac:dyDescent="0.25">
      <c r="AI20" s="15"/>
    </row>
    <row r="21" spans="1:35" s="14" customFormat="1" x14ac:dyDescent="0.25"/>
    <row r="22" spans="1:35" s="14" customFormat="1" x14ac:dyDescent="0.25"/>
    <row r="23" spans="1:35" s="14" customFormat="1" x14ac:dyDescent="0.25"/>
    <row r="24" spans="1:35" s="14" customFormat="1" x14ac:dyDescent="0.25"/>
    <row r="25" spans="1:35" s="14" customFormat="1" x14ac:dyDescent="0.25"/>
    <row r="26" spans="1:35" s="14" customFormat="1" x14ac:dyDescent="0.25"/>
    <row r="27" spans="1:35" s="14" customFormat="1" x14ac:dyDescent="0.25"/>
    <row r="28" spans="1:35" s="14" customFormat="1" x14ac:dyDescent="0.25"/>
    <row r="29" spans="1:35" s="14" customFormat="1" x14ac:dyDescent="0.25"/>
    <row r="30" spans="1:35" s="14" customFormat="1" x14ac:dyDescent="0.25"/>
    <row r="31" spans="1:35" s="14" customFormat="1" x14ac:dyDescent="0.25"/>
    <row r="32" spans="1:35" s="14" customFormat="1" x14ac:dyDescent="0.25"/>
    <row r="33" spans="14:21" s="14" customFormat="1" x14ac:dyDescent="0.25"/>
    <row r="34" spans="14:21" s="14" customFormat="1" x14ac:dyDescent="0.25"/>
    <row r="35" spans="14:21" s="14" customFormat="1" x14ac:dyDescent="0.25"/>
    <row r="36" spans="14:21" s="14" customFormat="1" x14ac:dyDescent="0.25"/>
    <row r="37" spans="14:21" s="14" customFormat="1" x14ac:dyDescent="0.25"/>
    <row r="38" spans="14:21" s="14" customFormat="1" x14ac:dyDescent="0.25"/>
    <row r="39" spans="14:21" s="14" customFormat="1" x14ac:dyDescent="0.25"/>
    <row r="40" spans="14:21" s="14" customFormat="1" x14ac:dyDescent="0.25"/>
    <row r="41" spans="14:21" s="14" customFormat="1" x14ac:dyDescent="0.25"/>
    <row r="42" spans="14:21" s="14" customFormat="1" x14ac:dyDescent="0.25"/>
    <row r="43" spans="14:21" s="14" customFormat="1" x14ac:dyDescent="0.25"/>
    <row r="44" spans="14:21" s="14" customFormat="1" x14ac:dyDescent="0.25"/>
    <row r="45" spans="14:21" s="14" customFormat="1" x14ac:dyDescent="0.25"/>
    <row r="46" spans="14:21" s="14" customFormat="1" x14ac:dyDescent="0.25">
      <c r="N46" s="17"/>
      <c r="O46" s="17"/>
      <c r="P46" s="17"/>
      <c r="Q46" s="17"/>
      <c r="R46" s="17"/>
      <c r="S46" s="17"/>
      <c r="T46" s="17"/>
      <c r="U46" s="17"/>
    </row>
    <row r="47" spans="14:21" s="14" customFormat="1" x14ac:dyDescent="0.25"/>
    <row r="48" spans="14:21" s="14" customFormat="1" x14ac:dyDescent="0.25"/>
    <row r="49" s="14" customFormat="1" x14ac:dyDescent="0.25"/>
    <row r="50" s="14" customFormat="1" x14ac:dyDescent="0.25"/>
    <row r="51" s="14" customFormat="1" x14ac:dyDescent="0.25"/>
    <row r="52" s="14" customFormat="1" x14ac:dyDescent="0.25"/>
    <row r="53" s="14" customFormat="1" x14ac:dyDescent="0.25"/>
    <row r="54" s="14" customFormat="1" x14ac:dyDescent="0.25"/>
    <row r="55" s="14" customFormat="1" x14ac:dyDescent="0.25"/>
    <row r="56" s="14" customFormat="1" x14ac:dyDescent="0.25"/>
    <row r="57" s="14" customFormat="1" x14ac:dyDescent="0.25"/>
    <row r="58" s="14" customFormat="1" x14ac:dyDescent="0.25"/>
    <row r="59" s="14" customFormat="1" x14ac:dyDescent="0.25"/>
    <row r="60" s="14" customFormat="1" x14ac:dyDescent="0.25"/>
    <row r="61" s="14" customFormat="1" x14ac:dyDescent="0.25"/>
    <row r="62" s="14" customFormat="1" x14ac:dyDescent="0.25"/>
    <row r="63" s="14" customFormat="1" x14ac:dyDescent="0.25"/>
    <row r="64" s="14" customFormat="1" x14ac:dyDescent="0.25"/>
    <row r="65" s="14" customFormat="1" x14ac:dyDescent="0.25"/>
    <row r="66" s="14" customFormat="1" x14ac:dyDescent="0.25"/>
    <row r="67" s="14" customFormat="1" x14ac:dyDescent="0.25"/>
    <row r="68" s="14" customFormat="1" x14ac:dyDescent="0.25"/>
    <row r="69" s="14" customFormat="1" x14ac:dyDescent="0.25"/>
    <row r="70" s="14" customFormat="1" x14ac:dyDescent="0.25"/>
    <row r="71" s="14" customFormat="1" x14ac:dyDescent="0.25"/>
    <row r="72" s="14" customFormat="1" x14ac:dyDescent="0.25"/>
    <row r="73" s="14" customFormat="1" x14ac:dyDescent="0.25"/>
    <row r="74" s="14" customFormat="1" x14ac:dyDescent="0.25"/>
    <row r="75" s="14" customFormat="1" x14ac:dyDescent="0.25"/>
    <row r="76" s="14" customFormat="1" x14ac:dyDescent="0.25"/>
    <row r="77" s="14" customFormat="1" x14ac:dyDescent="0.25"/>
    <row r="78" s="14" customFormat="1" x14ac:dyDescent="0.25"/>
    <row r="79" s="14" customFormat="1" x14ac:dyDescent="0.25"/>
    <row r="80" s="14" customFormat="1" x14ac:dyDescent="0.25"/>
    <row r="81" s="14" customFormat="1" x14ac:dyDescent="0.25"/>
    <row r="82" s="14" customFormat="1" x14ac:dyDescent="0.25"/>
    <row r="83" s="14" customFormat="1" x14ac:dyDescent="0.25"/>
    <row r="84" s="14" customFormat="1" x14ac:dyDescent="0.25"/>
    <row r="85" s="14" customFormat="1" x14ac:dyDescent="0.25"/>
    <row r="86" s="14" customFormat="1" x14ac:dyDescent="0.25"/>
    <row r="87" s="14" customFormat="1" x14ac:dyDescent="0.25"/>
    <row r="88" s="14" customFormat="1" x14ac:dyDescent="0.25"/>
    <row r="89" s="14" customFormat="1" x14ac:dyDescent="0.25"/>
    <row r="90" s="14" customFormat="1" x14ac:dyDescent="0.25"/>
    <row r="91" s="14" customFormat="1" x14ac:dyDescent="0.25"/>
    <row r="92" s="14" customFormat="1" x14ac:dyDescent="0.25"/>
    <row r="93" s="14" customFormat="1" x14ac:dyDescent="0.25"/>
    <row r="94" s="14" customFormat="1" x14ac:dyDescent="0.25"/>
    <row r="95" s="14" customFormat="1" x14ac:dyDescent="0.25"/>
    <row r="96" s="14" customFormat="1" x14ac:dyDescent="0.25"/>
    <row r="97" s="14" customFormat="1" x14ac:dyDescent="0.25"/>
    <row r="98" s="14" customFormat="1" x14ac:dyDescent="0.25"/>
    <row r="99" s="14" customFormat="1" x14ac:dyDescent="0.25"/>
    <row r="100" s="14" customFormat="1" x14ac:dyDescent="0.25"/>
    <row r="101" s="14" customFormat="1" x14ac:dyDescent="0.25"/>
    <row r="102" s="14" customFormat="1" x14ac:dyDescent="0.25"/>
    <row r="103" s="14" customFormat="1" x14ac:dyDescent="0.25"/>
    <row r="104" s="14" customFormat="1" x14ac:dyDescent="0.25"/>
    <row r="105" s="14" customFormat="1" x14ac:dyDescent="0.25"/>
    <row r="106" s="14" customFormat="1" x14ac:dyDescent="0.25"/>
    <row r="107" s="14" customFormat="1" x14ac:dyDescent="0.25"/>
    <row r="108" s="14" customFormat="1" x14ac:dyDescent="0.25"/>
    <row r="109" s="14" customFormat="1" x14ac:dyDescent="0.25"/>
    <row r="110" s="14" customFormat="1" x14ac:dyDescent="0.25"/>
    <row r="111" s="14" customFormat="1" x14ac:dyDescent="0.25"/>
    <row r="112" s="14" customFormat="1" x14ac:dyDescent="0.25"/>
    <row r="113" s="14" customFormat="1" x14ac:dyDescent="0.25"/>
    <row r="114" s="14" customFormat="1" x14ac:dyDescent="0.25"/>
    <row r="115" s="14" customFormat="1" x14ac:dyDescent="0.25"/>
    <row r="116" s="14" customFormat="1" x14ac:dyDescent="0.25"/>
    <row r="117" s="14" customFormat="1" x14ac:dyDescent="0.25"/>
    <row r="118" s="14" customFormat="1" x14ac:dyDescent="0.25"/>
    <row r="119" s="14" customFormat="1" x14ac:dyDescent="0.25"/>
    <row r="120" s="14" customFormat="1" x14ac:dyDescent="0.25"/>
    <row r="121" s="14" customFormat="1" x14ac:dyDescent="0.25"/>
    <row r="122" s="14" customFormat="1" x14ac:dyDescent="0.25"/>
    <row r="123" s="14" customFormat="1" x14ac:dyDescent="0.25"/>
    <row r="124" s="14" customFormat="1" x14ac:dyDescent="0.25"/>
    <row r="125" s="14" customFormat="1" x14ac:dyDescent="0.25"/>
    <row r="126" s="14" customFormat="1" x14ac:dyDescent="0.25"/>
    <row r="127" s="14" customFormat="1" x14ac:dyDescent="0.25"/>
    <row r="128" s="14" customFormat="1" x14ac:dyDescent="0.25"/>
    <row r="129" s="14" customFormat="1" x14ac:dyDescent="0.25"/>
    <row r="130" s="14" customFormat="1" x14ac:dyDescent="0.25"/>
    <row r="131" s="14" customFormat="1" x14ac:dyDescent="0.25"/>
    <row r="132" s="14" customFormat="1" x14ac:dyDescent="0.25"/>
    <row r="133" s="14" customFormat="1" x14ac:dyDescent="0.25"/>
    <row r="134" s="14" customFormat="1" x14ac:dyDescent="0.25"/>
    <row r="135" s="14" customFormat="1" x14ac:dyDescent="0.25"/>
    <row r="136" s="14" customFormat="1" x14ac:dyDescent="0.25"/>
    <row r="137" s="14" customFormat="1" x14ac:dyDescent="0.25"/>
    <row r="138" s="14" customFormat="1" x14ac:dyDescent="0.25"/>
    <row r="139" s="14" customFormat="1" x14ac:dyDescent="0.25"/>
    <row r="140" s="14" customFormat="1" x14ac:dyDescent="0.25"/>
    <row r="141" s="14" customFormat="1" x14ac:dyDescent="0.25"/>
    <row r="142" s="14" customFormat="1" x14ac:dyDescent="0.25"/>
    <row r="143" s="14" customFormat="1" x14ac:dyDescent="0.25"/>
    <row r="144" s="14" customFormat="1" x14ac:dyDescent="0.25"/>
    <row r="145" s="14" customFormat="1" x14ac:dyDescent="0.25"/>
    <row r="146" s="14" customFormat="1" x14ac:dyDescent="0.25"/>
    <row r="147" s="14" customFormat="1" x14ac:dyDescent="0.25"/>
    <row r="148" s="14" customFormat="1" x14ac:dyDescent="0.25"/>
    <row r="149" s="14" customFormat="1" x14ac:dyDescent="0.25"/>
    <row r="150" s="14" customFormat="1" x14ac:dyDescent="0.25"/>
    <row r="151" s="14" customFormat="1" x14ac:dyDescent="0.25"/>
    <row r="152" s="14" customFormat="1" x14ac:dyDescent="0.25"/>
    <row r="153" s="14" customFormat="1" x14ac:dyDescent="0.25"/>
    <row r="154" s="14" customFormat="1" x14ac:dyDescent="0.25"/>
    <row r="155" s="14" customFormat="1" x14ac:dyDescent="0.25"/>
    <row r="156" s="14" customFormat="1" x14ac:dyDescent="0.25"/>
    <row r="157" s="14" customFormat="1" x14ac:dyDescent="0.25"/>
    <row r="158" s="14" customFormat="1" x14ac:dyDescent="0.25"/>
    <row r="159" s="14" customFormat="1" x14ac:dyDescent="0.25"/>
    <row r="160" s="14" customFormat="1" x14ac:dyDescent="0.25"/>
    <row r="161" s="14" customFormat="1" x14ac:dyDescent="0.25"/>
    <row r="162" s="14" customFormat="1" x14ac:dyDescent="0.25"/>
    <row r="163" s="14" customFormat="1" x14ac:dyDescent="0.25"/>
    <row r="164" s="14" customFormat="1" x14ac:dyDescent="0.25"/>
    <row r="165" s="14" customFormat="1" x14ac:dyDescent="0.25"/>
    <row r="166" s="14" customFormat="1" x14ac:dyDescent="0.25"/>
    <row r="167" s="14" customFormat="1" x14ac:dyDescent="0.25"/>
    <row r="168" s="14" customFormat="1" x14ac:dyDescent="0.25"/>
    <row r="169" s="14" customFormat="1" x14ac:dyDescent="0.25"/>
    <row r="170" s="14" customFormat="1" x14ac:dyDescent="0.25"/>
    <row r="171" s="14" customFormat="1" x14ac:dyDescent="0.25"/>
    <row r="172" s="14" customFormat="1" x14ac:dyDescent="0.25"/>
    <row r="173" s="14" customFormat="1" x14ac:dyDescent="0.25"/>
    <row r="174" s="14" customFormat="1" x14ac:dyDescent="0.25"/>
    <row r="175" s="14" customFormat="1" x14ac:dyDescent="0.25"/>
    <row r="176" s="14" customFormat="1" x14ac:dyDescent="0.25"/>
    <row r="177" s="14" customFormat="1" x14ac:dyDescent="0.25"/>
    <row r="178" s="14" customFormat="1" x14ac:dyDescent="0.25"/>
    <row r="179" s="14" customFormat="1" x14ac:dyDescent="0.25"/>
    <row r="180" s="14" customFormat="1" x14ac:dyDescent="0.25"/>
    <row r="181" s="14" customFormat="1" x14ac:dyDescent="0.25"/>
    <row r="182" s="14" customFormat="1" x14ac:dyDescent="0.25"/>
    <row r="183" s="14" customFormat="1" x14ac:dyDescent="0.25"/>
    <row r="184" s="14" customFormat="1" x14ac:dyDescent="0.25"/>
    <row r="185" s="14" customFormat="1" x14ac:dyDescent="0.25"/>
    <row r="186" s="14" customFormat="1" x14ac:dyDescent="0.25"/>
    <row r="187" s="14" customFormat="1" x14ac:dyDescent="0.25"/>
    <row r="188" s="14" customFormat="1" x14ac:dyDescent="0.25"/>
    <row r="189" s="14" customFormat="1" x14ac:dyDescent="0.25"/>
    <row r="190" s="14" customFormat="1" x14ac:dyDescent="0.25"/>
    <row r="191" s="14" customFormat="1" x14ac:dyDescent="0.25"/>
    <row r="192" s="14" customFormat="1" x14ac:dyDescent="0.25"/>
    <row r="193" s="14" customFormat="1" x14ac:dyDescent="0.25"/>
    <row r="194" s="14" customFormat="1" x14ac:dyDescent="0.25"/>
    <row r="195" s="14" customFormat="1" x14ac:dyDescent="0.25"/>
    <row r="196" s="14" customFormat="1" x14ac:dyDescent="0.25"/>
    <row r="197" s="14" customFormat="1" x14ac:dyDescent="0.25"/>
    <row r="198" s="14" customFormat="1" x14ac:dyDescent="0.25"/>
    <row r="199" s="14" customFormat="1" x14ac:dyDescent="0.25"/>
    <row r="200" s="14" customFormat="1" x14ac:dyDescent="0.25"/>
    <row r="201" s="14" customFormat="1" x14ac:dyDescent="0.25"/>
    <row r="202" s="14" customFormat="1" x14ac:dyDescent="0.25"/>
    <row r="203" s="14" customFormat="1" x14ac:dyDescent="0.25"/>
    <row r="204" s="14" customFormat="1" x14ac:dyDescent="0.25"/>
    <row r="205" s="14" customFormat="1" x14ac:dyDescent="0.25"/>
    <row r="206" s="14" customFormat="1" x14ac:dyDescent="0.25"/>
    <row r="207" s="14" customFormat="1" x14ac:dyDescent="0.25"/>
    <row r="208" s="14" customFormat="1" x14ac:dyDescent="0.25"/>
    <row r="209" s="14" customFormat="1" x14ac:dyDescent="0.25"/>
    <row r="210" s="14" customFormat="1" x14ac:dyDescent="0.25"/>
    <row r="211" s="14" customFormat="1" x14ac:dyDescent="0.25"/>
    <row r="212" s="14" customFormat="1" x14ac:dyDescent="0.25"/>
    <row r="213" s="14" customFormat="1" x14ac:dyDescent="0.25"/>
    <row r="214" s="14" customFormat="1" x14ac:dyDescent="0.25"/>
    <row r="215" s="14" customFormat="1" x14ac:dyDescent="0.25"/>
    <row r="216" s="14" customFormat="1" x14ac:dyDescent="0.25"/>
    <row r="217" s="14" customFormat="1" x14ac:dyDescent="0.25"/>
    <row r="218" s="14" customFormat="1" x14ac:dyDescent="0.25"/>
    <row r="219" s="14" customFormat="1" x14ac:dyDescent="0.25"/>
    <row r="220" s="14" customFormat="1" x14ac:dyDescent="0.25"/>
    <row r="221" s="14" customFormat="1" x14ac:dyDescent="0.25"/>
    <row r="222" s="14" customFormat="1" x14ac:dyDescent="0.25"/>
    <row r="223" s="14" customFormat="1" x14ac:dyDescent="0.25"/>
    <row r="224" s="14" customFormat="1" x14ac:dyDescent="0.25"/>
    <row r="225" s="14" customFormat="1" x14ac:dyDescent="0.25"/>
    <row r="226" s="14" customFormat="1" x14ac:dyDescent="0.25"/>
    <row r="227" s="14" customFormat="1" x14ac:dyDescent="0.25"/>
    <row r="228" s="14" customFormat="1" x14ac:dyDescent="0.25"/>
    <row r="229" s="14" customFormat="1" x14ac:dyDescent="0.25"/>
    <row r="230" s="14" customFormat="1" x14ac:dyDescent="0.25"/>
    <row r="231" s="14" customFormat="1" x14ac:dyDescent="0.25"/>
    <row r="232" s="14" customFormat="1" x14ac:dyDescent="0.25"/>
    <row r="233" s="14" customFormat="1" x14ac:dyDescent="0.25"/>
    <row r="234" s="14" customFormat="1" x14ac:dyDescent="0.25"/>
    <row r="235" s="14" customFormat="1" x14ac:dyDescent="0.25"/>
    <row r="236" s="14" customFormat="1" x14ac:dyDescent="0.25"/>
    <row r="237" s="14" customFormat="1" x14ac:dyDescent="0.25"/>
    <row r="238" s="14" customFormat="1" x14ac:dyDescent="0.25"/>
    <row r="239" s="14" customFormat="1" x14ac:dyDescent="0.25"/>
    <row r="240" s="14" customFormat="1" x14ac:dyDescent="0.25"/>
    <row r="241" s="14" customFormat="1" x14ac:dyDescent="0.25"/>
    <row r="242" s="14" customFormat="1" x14ac:dyDescent="0.25"/>
    <row r="243" s="14" customFormat="1" x14ac:dyDescent="0.25"/>
    <row r="244" s="14" customFormat="1" x14ac:dyDescent="0.25"/>
    <row r="245" s="14" customFormat="1" x14ac:dyDescent="0.25"/>
    <row r="246" s="14" customFormat="1" x14ac:dyDescent="0.25"/>
    <row r="247" s="14" customFormat="1" x14ac:dyDescent="0.25"/>
    <row r="248" s="14" customFormat="1" x14ac:dyDescent="0.25"/>
    <row r="249" s="14" customFormat="1" x14ac:dyDescent="0.25"/>
    <row r="250" s="14" customFormat="1" x14ac:dyDescent="0.25"/>
    <row r="251" s="14" customFormat="1" x14ac:dyDescent="0.25"/>
    <row r="252" s="14" customFormat="1" x14ac:dyDescent="0.25"/>
    <row r="253" s="14" customFormat="1" x14ac:dyDescent="0.25"/>
    <row r="254" s="14" customFormat="1" x14ac:dyDescent="0.25"/>
    <row r="255" s="14" customFormat="1" x14ac:dyDescent="0.25"/>
    <row r="256" s="14" customFormat="1" x14ac:dyDescent="0.25"/>
    <row r="257" s="14" customFormat="1" x14ac:dyDescent="0.25"/>
    <row r="258" s="14" customFormat="1" x14ac:dyDescent="0.25"/>
    <row r="259" s="14" customFormat="1" x14ac:dyDescent="0.25"/>
    <row r="260" s="14" customFormat="1" x14ac:dyDescent="0.25"/>
    <row r="261" s="14" customFormat="1" x14ac:dyDescent="0.25"/>
    <row r="262" s="14" customFormat="1" x14ac:dyDescent="0.25"/>
    <row r="263" s="14" customFormat="1" x14ac:dyDescent="0.25"/>
    <row r="264" s="14" customFormat="1" x14ac:dyDescent="0.25"/>
    <row r="265" s="14" customFormat="1" x14ac:dyDescent="0.25"/>
    <row r="266" s="14" customFormat="1" x14ac:dyDescent="0.25"/>
    <row r="267" s="14" customFormat="1" x14ac:dyDescent="0.25"/>
    <row r="268" s="14" customFormat="1" x14ac:dyDescent="0.25"/>
    <row r="269" s="14" customFormat="1" x14ac:dyDescent="0.25"/>
    <row r="270" s="14" customFormat="1" x14ac:dyDescent="0.25"/>
    <row r="271" s="14" customFormat="1" x14ac:dyDescent="0.25"/>
    <row r="272" s="14" customFormat="1" x14ac:dyDescent="0.25"/>
    <row r="273" s="14" customFormat="1" x14ac:dyDescent="0.25"/>
    <row r="274" s="14" customFormat="1" x14ac:dyDescent="0.25"/>
    <row r="275" s="14" customFormat="1" x14ac:dyDescent="0.25"/>
    <row r="276" s="14" customFormat="1" x14ac:dyDescent="0.25"/>
    <row r="277" s="14" customFormat="1" x14ac:dyDescent="0.25"/>
    <row r="278" s="14" customFormat="1" x14ac:dyDescent="0.25"/>
    <row r="279" s="14" customFormat="1" x14ac:dyDescent="0.25"/>
    <row r="280" s="14" customFormat="1" x14ac:dyDescent="0.25"/>
    <row r="281" s="14" customFormat="1" x14ac:dyDescent="0.25"/>
    <row r="282" s="14" customFormat="1" x14ac:dyDescent="0.25"/>
    <row r="283" s="14" customFormat="1" x14ac:dyDescent="0.25"/>
    <row r="284" s="14" customFormat="1" x14ac:dyDescent="0.25"/>
    <row r="285" s="14" customFormat="1" x14ac:dyDescent="0.25"/>
    <row r="286" s="14" customFormat="1" x14ac:dyDescent="0.25"/>
    <row r="287" s="14" customFormat="1" x14ac:dyDescent="0.25"/>
    <row r="288" s="14" customFormat="1" x14ac:dyDescent="0.25"/>
    <row r="289" s="14" customFormat="1" x14ac:dyDescent="0.25"/>
    <row r="290" s="14" customFormat="1" x14ac:dyDescent="0.25"/>
    <row r="291" s="14" customFormat="1" x14ac:dyDescent="0.25"/>
    <row r="292" s="14" customFormat="1" x14ac:dyDescent="0.25"/>
    <row r="293" s="14" customFormat="1" x14ac:dyDescent="0.25"/>
    <row r="294" s="14" customFormat="1" x14ac:dyDescent="0.25"/>
    <row r="295" s="14" customFormat="1" x14ac:dyDescent="0.25"/>
    <row r="296" s="14" customFormat="1" x14ac:dyDescent="0.25"/>
    <row r="297" s="14" customFormat="1" x14ac:dyDescent="0.25"/>
    <row r="298" s="14" customFormat="1" x14ac:dyDescent="0.25"/>
    <row r="299" s="14" customFormat="1" x14ac:dyDescent="0.25"/>
    <row r="300" s="14" customFormat="1" x14ac:dyDescent="0.25"/>
    <row r="301" s="14" customFormat="1" x14ac:dyDescent="0.25"/>
    <row r="302" s="14" customFormat="1" x14ac:dyDescent="0.25"/>
    <row r="303" s="14" customFormat="1" x14ac:dyDescent="0.25"/>
    <row r="304" s="14" customFormat="1" x14ac:dyDescent="0.25"/>
    <row r="305" s="14" customFormat="1" x14ac:dyDescent="0.25"/>
    <row r="306" s="14" customFormat="1" x14ac:dyDescent="0.25"/>
    <row r="307" s="14" customFormat="1" x14ac:dyDescent="0.25"/>
    <row r="308" s="14" customFormat="1" x14ac:dyDescent="0.25"/>
    <row r="309" s="14" customFormat="1" x14ac:dyDescent="0.25"/>
    <row r="310" s="14" customFormat="1" x14ac:dyDescent="0.25"/>
    <row r="311" s="14" customFormat="1" x14ac:dyDescent="0.25"/>
    <row r="312" s="14" customFormat="1" x14ac:dyDescent="0.25"/>
    <row r="313" s="14" customFormat="1" x14ac:dyDescent="0.25"/>
    <row r="314" s="14" customFormat="1" x14ac:dyDescent="0.25"/>
    <row r="315" s="14" customFormat="1" x14ac:dyDescent="0.25"/>
    <row r="316" s="14" customFormat="1" x14ac:dyDescent="0.25"/>
    <row r="317" s="14" customFormat="1" x14ac:dyDescent="0.25"/>
    <row r="318" s="14" customFormat="1" x14ac:dyDescent="0.25"/>
    <row r="319" s="14" customFormat="1" x14ac:dyDescent="0.25"/>
    <row r="320" s="14" customFormat="1" x14ac:dyDescent="0.25"/>
    <row r="321" s="14" customFormat="1" x14ac:dyDescent="0.25"/>
    <row r="322" s="14" customFormat="1" x14ac:dyDescent="0.25"/>
    <row r="323" s="14" customFormat="1" x14ac:dyDescent="0.25"/>
  </sheetData>
  <mergeCells count="1">
    <mergeCell ref="A1:AB1"/>
  </mergeCells>
  <phoneticPr fontId="0" type="noConversion"/>
  <pageMargins left="0.78740157499999996" right="0.78740157499999996" top="0.984251969" bottom="0.984251969" header="0.4921259845" footer="0.4921259845"/>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644"/>
  <sheetViews>
    <sheetView topLeftCell="A26" workbookViewId="0">
      <selection activeCell="K41" sqref="K41"/>
    </sheetView>
  </sheetViews>
  <sheetFormatPr baseColWidth="10" defaultRowHeight="12.5" x14ac:dyDescent="0.25"/>
  <cols>
    <col min="1" max="1" width="13.54296875" bestFit="1" customWidth="1"/>
    <col min="2" max="2" width="16.81640625" customWidth="1"/>
    <col min="3" max="3" width="20.54296875" customWidth="1"/>
    <col min="5" max="10" width="11.453125" style="5"/>
  </cols>
  <sheetData>
    <row r="1" spans="1:108" s="1" customFormat="1" ht="20.25" customHeight="1" x14ac:dyDescent="0.25">
      <c r="A1" s="53" t="s">
        <v>41</v>
      </c>
      <c r="B1" s="53"/>
      <c r="C1" s="53"/>
      <c r="D1" s="53"/>
      <c r="E1" s="53"/>
      <c r="F1" s="53"/>
      <c r="G1" s="53"/>
      <c r="H1" s="53"/>
      <c r="I1" s="53"/>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row>
    <row r="2" spans="1:108" s="14" customFormat="1" ht="13" x14ac:dyDescent="0.25">
      <c r="A2" s="40"/>
      <c r="B2" s="13"/>
      <c r="C2" s="37" t="str">
        <f>collecte!AA2</f>
        <v>extraction du 04/03/26</v>
      </c>
      <c r="D2" s="13"/>
      <c r="E2" s="13"/>
      <c r="G2" s="13"/>
      <c r="H2" s="13"/>
      <c r="I2" s="13"/>
      <c r="J2" s="13"/>
    </row>
    <row r="3" spans="1:108" s="9" customFormat="1" ht="13" x14ac:dyDescent="0.25">
      <c r="A3" s="32" t="s">
        <v>49</v>
      </c>
      <c r="B3" s="33" t="s">
        <v>39</v>
      </c>
      <c r="C3" s="34" t="s">
        <v>42</v>
      </c>
    </row>
    <row r="4" spans="1:108" s="6" customFormat="1" ht="14.5" x14ac:dyDescent="0.35">
      <c r="A4" s="49">
        <v>2013</v>
      </c>
      <c r="B4" s="11">
        <v>93</v>
      </c>
      <c r="C4" s="10">
        <v>71</v>
      </c>
      <c r="E4" s="18"/>
    </row>
    <row r="5" spans="1:108" s="6" customFormat="1" ht="14.5" x14ac:dyDescent="0.35">
      <c r="A5" s="50">
        <v>2014</v>
      </c>
      <c r="B5" s="8">
        <v>91</v>
      </c>
      <c r="C5" s="7">
        <v>69</v>
      </c>
      <c r="E5" s="19"/>
    </row>
    <row r="6" spans="1:108" s="6" customFormat="1" ht="14.5" x14ac:dyDescent="0.35">
      <c r="A6" s="49">
        <v>2015</v>
      </c>
      <c r="B6" s="11">
        <v>80</v>
      </c>
      <c r="C6" s="10">
        <v>62</v>
      </c>
      <c r="E6" s="19"/>
    </row>
    <row r="7" spans="1:108" s="6" customFormat="1" ht="14.5" x14ac:dyDescent="0.35">
      <c r="A7" s="49">
        <v>2016</v>
      </c>
      <c r="B7" s="11">
        <v>70</v>
      </c>
      <c r="C7" s="10">
        <v>56</v>
      </c>
      <c r="E7" s="19"/>
    </row>
    <row r="8" spans="1:108" s="12" customFormat="1" ht="14.5" x14ac:dyDescent="0.35">
      <c r="A8" s="49">
        <v>2017</v>
      </c>
      <c r="B8" s="11">
        <v>66</v>
      </c>
      <c r="C8" s="10">
        <v>52</v>
      </c>
      <c r="E8" s="19"/>
    </row>
    <row r="9" spans="1:108" s="12" customFormat="1" ht="14.5" x14ac:dyDescent="0.35">
      <c r="A9" s="49">
        <v>2018</v>
      </c>
      <c r="B9" s="11">
        <v>65</v>
      </c>
      <c r="C9" s="10">
        <v>52</v>
      </c>
      <c r="E9" s="19"/>
    </row>
    <row r="10" spans="1:108" s="12" customFormat="1" ht="14.5" x14ac:dyDescent="0.35">
      <c r="A10" s="49">
        <v>2019</v>
      </c>
      <c r="B10" s="11">
        <v>61</v>
      </c>
      <c r="C10" s="10">
        <v>48</v>
      </c>
      <c r="E10" s="19"/>
    </row>
    <row r="11" spans="1:108" s="12" customFormat="1" ht="14.5" x14ac:dyDescent="0.35">
      <c r="A11" s="49">
        <v>2020</v>
      </c>
      <c r="B11" s="11">
        <v>60</v>
      </c>
      <c r="C11" s="10">
        <v>46</v>
      </c>
      <c r="E11" s="19"/>
    </row>
    <row r="12" spans="1:108" s="12" customFormat="1" ht="14.5" x14ac:dyDescent="0.35">
      <c r="A12" s="49">
        <v>2021</v>
      </c>
      <c r="B12" s="11">
        <v>57</v>
      </c>
      <c r="C12" s="10">
        <v>45</v>
      </c>
      <c r="E12" s="19"/>
    </row>
    <row r="13" spans="1:108" s="12" customFormat="1" ht="14.5" x14ac:dyDescent="0.35">
      <c r="A13" s="49">
        <v>2022</v>
      </c>
      <c r="B13" s="11">
        <v>54</v>
      </c>
      <c r="C13" s="10">
        <v>43</v>
      </c>
      <c r="E13" s="19"/>
    </row>
    <row r="14" spans="1:108" s="12" customFormat="1" ht="14.5" x14ac:dyDescent="0.35">
      <c r="A14" s="49">
        <v>2023</v>
      </c>
      <c r="B14" s="11">
        <v>49</v>
      </c>
      <c r="C14" s="10">
        <v>41</v>
      </c>
      <c r="E14" s="19"/>
    </row>
    <row r="15" spans="1:108" s="12" customFormat="1" ht="14.5" x14ac:dyDescent="0.35">
      <c r="A15" s="49">
        <v>2024</v>
      </c>
      <c r="B15" s="11">
        <v>48</v>
      </c>
      <c r="C15" s="10">
        <v>40</v>
      </c>
      <c r="E15" s="19"/>
    </row>
    <row r="16" spans="1:108" s="12" customFormat="1" ht="14.5" x14ac:dyDescent="0.35">
      <c r="A16" s="49">
        <v>2025</v>
      </c>
      <c r="B16" s="11">
        <v>47</v>
      </c>
      <c r="C16" s="10">
        <v>40</v>
      </c>
      <c r="E16" s="19"/>
    </row>
    <row r="17" spans="1:5" s="12" customFormat="1" ht="14.5" x14ac:dyDescent="0.35">
      <c r="A17" s="49">
        <v>2026</v>
      </c>
      <c r="B17" s="11">
        <v>48</v>
      </c>
      <c r="C17" s="10">
        <v>40</v>
      </c>
      <c r="E17" s="19"/>
    </row>
    <row r="18" spans="1:5" s="5" customFormat="1" ht="13" x14ac:dyDescent="0.25">
      <c r="A18" s="47" t="s">
        <v>40</v>
      </c>
    </row>
    <row r="19" spans="1:5" s="5" customFormat="1" ht="13" x14ac:dyDescent="0.25">
      <c r="A19" s="4" t="s">
        <v>50</v>
      </c>
    </row>
    <row r="20" spans="1:5" s="5" customFormat="1" x14ac:dyDescent="0.25"/>
    <row r="21" spans="1:5" s="5" customFormat="1" x14ac:dyDescent="0.25"/>
    <row r="22" spans="1:5" s="5" customFormat="1" x14ac:dyDescent="0.25"/>
    <row r="23" spans="1:5" s="5" customFormat="1" x14ac:dyDescent="0.25"/>
    <row r="24" spans="1:5" s="5" customFormat="1" x14ac:dyDescent="0.25"/>
    <row r="25" spans="1:5" s="5" customFormat="1" x14ac:dyDescent="0.25"/>
    <row r="26" spans="1:5" s="5" customFormat="1" x14ac:dyDescent="0.25"/>
    <row r="27" spans="1:5" s="5" customFormat="1" x14ac:dyDescent="0.25"/>
    <row r="28" spans="1:5" s="5" customFormat="1" x14ac:dyDescent="0.25"/>
    <row r="29" spans="1:5" s="5" customFormat="1" x14ac:dyDescent="0.25"/>
    <row r="30" spans="1:5" s="5" customFormat="1" x14ac:dyDescent="0.25"/>
    <row r="31" spans="1:5" s="5" customFormat="1" x14ac:dyDescent="0.25"/>
    <row r="32" spans="1:5" s="5" customFormat="1" x14ac:dyDescent="0.25"/>
    <row r="33" s="5" customFormat="1" x14ac:dyDescent="0.25"/>
    <row r="34" s="5" customFormat="1" x14ac:dyDescent="0.25"/>
    <row r="35" s="5" customFormat="1" x14ac:dyDescent="0.25"/>
    <row r="36" s="5" customFormat="1" x14ac:dyDescent="0.25"/>
    <row r="37" s="5" customFormat="1" x14ac:dyDescent="0.25"/>
    <row r="38" s="5" customFormat="1" x14ac:dyDescent="0.25"/>
    <row r="39" s="5" customFormat="1" x14ac:dyDescent="0.25"/>
    <row r="40" s="5" customFormat="1" x14ac:dyDescent="0.25"/>
    <row r="41" s="5" customFormat="1" x14ac:dyDescent="0.25"/>
    <row r="42" s="5" customFormat="1" x14ac:dyDescent="0.25"/>
    <row r="43" s="5" customFormat="1" x14ac:dyDescent="0.25"/>
    <row r="44" s="5" customFormat="1" x14ac:dyDescent="0.25"/>
    <row r="45" s="5" customFormat="1" x14ac:dyDescent="0.25"/>
    <row r="46" s="5" customFormat="1" x14ac:dyDescent="0.25"/>
    <row r="47" s="5" customFormat="1" x14ac:dyDescent="0.25"/>
    <row r="48"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5" customFormat="1" x14ac:dyDescent="0.25"/>
    <row r="120" s="5" customFormat="1" x14ac:dyDescent="0.25"/>
    <row r="121" s="5" customFormat="1" x14ac:dyDescent="0.25"/>
    <row r="122" s="5" customFormat="1" x14ac:dyDescent="0.25"/>
    <row r="123" s="5" customFormat="1" x14ac:dyDescent="0.25"/>
    <row r="124" s="5" customFormat="1" x14ac:dyDescent="0.25"/>
    <row r="125" s="5" customFormat="1" x14ac:dyDescent="0.25"/>
    <row r="126" s="5" customFormat="1" x14ac:dyDescent="0.25"/>
    <row r="127" s="5" customFormat="1" x14ac:dyDescent="0.25"/>
    <row r="128"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row r="145" s="5" customFormat="1" x14ac:dyDescent="0.25"/>
    <row r="146" s="5" customFormat="1" x14ac:dyDescent="0.25"/>
    <row r="147" s="5" customFormat="1" x14ac:dyDescent="0.25"/>
    <row r="148" s="5" customFormat="1" x14ac:dyDescent="0.25"/>
    <row r="149" s="5" customFormat="1" x14ac:dyDescent="0.25"/>
    <row r="150" s="5" customFormat="1" x14ac:dyDescent="0.25"/>
    <row r="151" s="5" customFormat="1" x14ac:dyDescent="0.25"/>
    <row r="152" s="5" customFormat="1" x14ac:dyDescent="0.25"/>
    <row r="153" s="5" customFormat="1" x14ac:dyDescent="0.25"/>
    <row r="154" s="5" customFormat="1" x14ac:dyDescent="0.25"/>
    <row r="155" s="5" customFormat="1" x14ac:dyDescent="0.25"/>
    <row r="156" s="5" customFormat="1" x14ac:dyDescent="0.25"/>
    <row r="157" s="5" customFormat="1" x14ac:dyDescent="0.25"/>
    <row r="158" s="5" customFormat="1" x14ac:dyDescent="0.25"/>
    <row r="159" s="5" customFormat="1" x14ac:dyDescent="0.25"/>
    <row r="160"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row r="360" s="5" customFormat="1" x14ac:dyDescent="0.25"/>
    <row r="361" s="5" customFormat="1" x14ac:dyDescent="0.25"/>
    <row r="362" s="5" customFormat="1" x14ac:dyDescent="0.25"/>
    <row r="363" s="5" customFormat="1" x14ac:dyDescent="0.25"/>
    <row r="364" s="5" customFormat="1" x14ac:dyDescent="0.25"/>
    <row r="365" s="5" customFormat="1" x14ac:dyDescent="0.25"/>
    <row r="366" s="5" customFormat="1" x14ac:dyDescent="0.25"/>
    <row r="367" s="5" customFormat="1" x14ac:dyDescent="0.25"/>
    <row r="368" s="5" customFormat="1" x14ac:dyDescent="0.25"/>
    <row r="369" s="5" customFormat="1" x14ac:dyDescent="0.25"/>
    <row r="370" s="5" customFormat="1" x14ac:dyDescent="0.25"/>
    <row r="371" s="5" customFormat="1" x14ac:dyDescent="0.25"/>
    <row r="372" s="5" customFormat="1" x14ac:dyDescent="0.25"/>
    <row r="373" s="5" customFormat="1" x14ac:dyDescent="0.25"/>
    <row r="374" s="5" customFormat="1" x14ac:dyDescent="0.25"/>
    <row r="375" s="5" customFormat="1" x14ac:dyDescent="0.25"/>
    <row r="376" s="5" customFormat="1" x14ac:dyDescent="0.25"/>
    <row r="377" s="5" customFormat="1" x14ac:dyDescent="0.25"/>
    <row r="378" s="5" customFormat="1" x14ac:dyDescent="0.25"/>
    <row r="379" s="5" customFormat="1" x14ac:dyDescent="0.25"/>
    <row r="380" s="5" customFormat="1" x14ac:dyDescent="0.25"/>
    <row r="381" s="5" customFormat="1" x14ac:dyDescent="0.25"/>
    <row r="382" s="5" customFormat="1" x14ac:dyDescent="0.25"/>
    <row r="383" s="5" customFormat="1" x14ac:dyDescent="0.25"/>
    <row r="384" s="5" customFormat="1" x14ac:dyDescent="0.25"/>
    <row r="385" s="5" customFormat="1" x14ac:dyDescent="0.25"/>
    <row r="386" s="5" customFormat="1" x14ac:dyDescent="0.25"/>
    <row r="387" s="5" customFormat="1" x14ac:dyDescent="0.25"/>
    <row r="388" s="5" customFormat="1" x14ac:dyDescent="0.25"/>
    <row r="389" s="5" customFormat="1" x14ac:dyDescent="0.25"/>
    <row r="390" s="5" customFormat="1" x14ac:dyDescent="0.25"/>
    <row r="391" s="5" customFormat="1" x14ac:dyDescent="0.25"/>
    <row r="392" s="5" customFormat="1" x14ac:dyDescent="0.25"/>
    <row r="393" s="5" customFormat="1" x14ac:dyDescent="0.25"/>
    <row r="394" s="5" customFormat="1" x14ac:dyDescent="0.25"/>
    <row r="395" s="5" customFormat="1" x14ac:dyDescent="0.25"/>
    <row r="396" s="5" customFormat="1" x14ac:dyDescent="0.25"/>
    <row r="397" s="5" customFormat="1" x14ac:dyDescent="0.25"/>
    <row r="398" s="5" customFormat="1" x14ac:dyDescent="0.25"/>
    <row r="399" s="5" customFormat="1" x14ac:dyDescent="0.25"/>
    <row r="400" s="5" customFormat="1" x14ac:dyDescent="0.25"/>
    <row r="401" s="5" customFormat="1" x14ac:dyDescent="0.25"/>
    <row r="402" s="5" customFormat="1" x14ac:dyDescent="0.25"/>
    <row r="403" s="5" customFormat="1" x14ac:dyDescent="0.25"/>
    <row r="404" s="5" customFormat="1" x14ac:dyDescent="0.25"/>
    <row r="405" s="5" customFormat="1" x14ac:dyDescent="0.25"/>
    <row r="406" s="5" customFormat="1" x14ac:dyDescent="0.25"/>
    <row r="407" s="5" customFormat="1" x14ac:dyDescent="0.25"/>
    <row r="408" s="5" customFormat="1" x14ac:dyDescent="0.25"/>
    <row r="409" s="5" customFormat="1" x14ac:dyDescent="0.25"/>
    <row r="410" s="5" customFormat="1" x14ac:dyDescent="0.25"/>
    <row r="411" s="5" customFormat="1" x14ac:dyDescent="0.25"/>
    <row r="412" s="5" customFormat="1" x14ac:dyDescent="0.25"/>
    <row r="413" s="5" customFormat="1" x14ac:dyDescent="0.25"/>
    <row r="414" s="5" customFormat="1" x14ac:dyDescent="0.25"/>
    <row r="415" s="5" customFormat="1" x14ac:dyDescent="0.25"/>
    <row r="416" s="5" customFormat="1" x14ac:dyDescent="0.25"/>
    <row r="417" s="5" customFormat="1" x14ac:dyDescent="0.25"/>
    <row r="418" s="5" customFormat="1" x14ac:dyDescent="0.25"/>
    <row r="419" s="5" customFormat="1" x14ac:dyDescent="0.25"/>
    <row r="420" s="5" customFormat="1" x14ac:dyDescent="0.25"/>
    <row r="421" s="5" customFormat="1" x14ac:dyDescent="0.25"/>
    <row r="422" s="5" customFormat="1" x14ac:dyDescent="0.25"/>
    <row r="423" s="5" customFormat="1" x14ac:dyDescent="0.25"/>
    <row r="424" s="5" customFormat="1" x14ac:dyDescent="0.25"/>
    <row r="425" s="5" customFormat="1" x14ac:dyDescent="0.25"/>
    <row r="426" s="5" customFormat="1" x14ac:dyDescent="0.25"/>
    <row r="427" s="5" customFormat="1" x14ac:dyDescent="0.25"/>
    <row r="428" s="5" customFormat="1" x14ac:dyDescent="0.25"/>
    <row r="429" s="5" customFormat="1" x14ac:dyDescent="0.25"/>
    <row r="430" s="5" customFormat="1" x14ac:dyDescent="0.25"/>
    <row r="431" s="5" customFormat="1" x14ac:dyDescent="0.25"/>
    <row r="432" s="5" customFormat="1" x14ac:dyDescent="0.25"/>
    <row r="433" s="5" customFormat="1" x14ac:dyDescent="0.25"/>
    <row r="434" s="5" customFormat="1" x14ac:dyDescent="0.25"/>
    <row r="435" s="5" customFormat="1" x14ac:dyDescent="0.25"/>
    <row r="436" s="5" customFormat="1" x14ac:dyDescent="0.25"/>
    <row r="437" s="5" customFormat="1" x14ac:dyDescent="0.25"/>
    <row r="438" s="5" customFormat="1" x14ac:dyDescent="0.25"/>
    <row r="439" s="5" customFormat="1" x14ac:dyDescent="0.25"/>
    <row r="440" s="5" customFormat="1" x14ac:dyDescent="0.25"/>
    <row r="441" s="5" customFormat="1" x14ac:dyDescent="0.25"/>
    <row r="442" s="5" customFormat="1" x14ac:dyDescent="0.25"/>
    <row r="443" s="5" customFormat="1" x14ac:dyDescent="0.25"/>
    <row r="444" s="5" customFormat="1" x14ac:dyDescent="0.25"/>
    <row r="445" s="5" customFormat="1" x14ac:dyDescent="0.25"/>
    <row r="446" s="5" customFormat="1" x14ac:dyDescent="0.25"/>
    <row r="447" s="5" customFormat="1" x14ac:dyDescent="0.25"/>
    <row r="448" s="5" customFormat="1" x14ac:dyDescent="0.25"/>
    <row r="449" s="5" customFormat="1" x14ac:dyDescent="0.25"/>
    <row r="450" s="5" customFormat="1" x14ac:dyDescent="0.25"/>
    <row r="451" s="5" customFormat="1" x14ac:dyDescent="0.25"/>
    <row r="452" s="5" customFormat="1" x14ac:dyDescent="0.25"/>
    <row r="453" s="5" customFormat="1" x14ac:dyDescent="0.25"/>
    <row r="454" s="5" customFormat="1" x14ac:dyDescent="0.25"/>
    <row r="455" s="5" customFormat="1" x14ac:dyDescent="0.25"/>
    <row r="456" s="5" customFormat="1" x14ac:dyDescent="0.25"/>
    <row r="457" s="5" customFormat="1" x14ac:dyDescent="0.25"/>
    <row r="458" s="5" customFormat="1" x14ac:dyDescent="0.25"/>
    <row r="459" s="5" customFormat="1" x14ac:dyDescent="0.25"/>
    <row r="460" s="5" customFormat="1" x14ac:dyDescent="0.25"/>
    <row r="461" s="5" customFormat="1" x14ac:dyDescent="0.25"/>
    <row r="462" s="5" customFormat="1" x14ac:dyDescent="0.25"/>
    <row r="463" s="5" customFormat="1" x14ac:dyDescent="0.25"/>
    <row r="464" s="5" customFormat="1" x14ac:dyDescent="0.25"/>
    <row r="465" s="5" customFormat="1" x14ac:dyDescent="0.25"/>
    <row r="466" s="5" customFormat="1" x14ac:dyDescent="0.25"/>
    <row r="467" s="5" customFormat="1" x14ac:dyDescent="0.25"/>
    <row r="468" s="5" customFormat="1" x14ac:dyDescent="0.25"/>
    <row r="469" s="5" customFormat="1" x14ac:dyDescent="0.25"/>
    <row r="470" s="5" customFormat="1" x14ac:dyDescent="0.25"/>
    <row r="471" s="5" customFormat="1" x14ac:dyDescent="0.25"/>
    <row r="472" s="5" customFormat="1" x14ac:dyDescent="0.25"/>
    <row r="473" s="5" customFormat="1" x14ac:dyDescent="0.25"/>
    <row r="474" s="5" customFormat="1" x14ac:dyDescent="0.25"/>
    <row r="475" s="5" customFormat="1" x14ac:dyDescent="0.25"/>
    <row r="476" s="5" customFormat="1" x14ac:dyDescent="0.25"/>
    <row r="477" s="5" customFormat="1" x14ac:dyDescent="0.25"/>
    <row r="478" s="5" customFormat="1" x14ac:dyDescent="0.25"/>
    <row r="479" s="5" customFormat="1" x14ac:dyDescent="0.25"/>
    <row r="480" s="5" customFormat="1" x14ac:dyDescent="0.25"/>
    <row r="481" s="5" customFormat="1" x14ac:dyDescent="0.25"/>
    <row r="482" s="5" customFormat="1" x14ac:dyDescent="0.25"/>
    <row r="483" s="5" customFormat="1" x14ac:dyDescent="0.25"/>
    <row r="484" s="5" customFormat="1" x14ac:dyDescent="0.25"/>
    <row r="485" s="5" customFormat="1" x14ac:dyDescent="0.25"/>
    <row r="486" s="5" customFormat="1" x14ac:dyDescent="0.25"/>
    <row r="487" s="5" customFormat="1" x14ac:dyDescent="0.25"/>
    <row r="488" s="5" customFormat="1" x14ac:dyDescent="0.25"/>
    <row r="489" s="5" customFormat="1" x14ac:dyDescent="0.25"/>
    <row r="490" s="5" customFormat="1" x14ac:dyDescent="0.25"/>
    <row r="491" s="5" customFormat="1" x14ac:dyDescent="0.25"/>
    <row r="492" s="5" customFormat="1" x14ac:dyDescent="0.25"/>
    <row r="493" s="5" customFormat="1" x14ac:dyDescent="0.25"/>
    <row r="494" s="5" customFormat="1" x14ac:dyDescent="0.25"/>
    <row r="495" s="5" customFormat="1" x14ac:dyDescent="0.25"/>
    <row r="496" s="5" customFormat="1" x14ac:dyDescent="0.25"/>
    <row r="497" s="5" customFormat="1" x14ac:dyDescent="0.25"/>
    <row r="498" s="5" customFormat="1" x14ac:dyDescent="0.25"/>
    <row r="499" s="5" customFormat="1" x14ac:dyDescent="0.25"/>
    <row r="500" s="5" customFormat="1" x14ac:dyDescent="0.25"/>
    <row r="501" s="5" customFormat="1" x14ac:dyDescent="0.25"/>
    <row r="502" s="5" customFormat="1" x14ac:dyDescent="0.25"/>
    <row r="503" s="5" customFormat="1" x14ac:dyDescent="0.25"/>
    <row r="504" s="5" customFormat="1" x14ac:dyDescent="0.25"/>
    <row r="505" s="5" customFormat="1" x14ac:dyDescent="0.25"/>
    <row r="506" s="5" customFormat="1" x14ac:dyDescent="0.25"/>
    <row r="507" s="5" customFormat="1" x14ac:dyDescent="0.25"/>
    <row r="508" s="5" customFormat="1" x14ac:dyDescent="0.25"/>
    <row r="509" s="5" customFormat="1" x14ac:dyDescent="0.25"/>
    <row r="510" s="5" customFormat="1" x14ac:dyDescent="0.25"/>
    <row r="511" s="5" customFormat="1" x14ac:dyDescent="0.25"/>
    <row r="512" s="5" customFormat="1" x14ac:dyDescent="0.25"/>
    <row r="513" s="5" customFormat="1" x14ac:dyDescent="0.25"/>
    <row r="514" s="5" customFormat="1" x14ac:dyDescent="0.25"/>
    <row r="515" s="5" customFormat="1" x14ac:dyDescent="0.25"/>
    <row r="516" s="5" customFormat="1" x14ac:dyDescent="0.25"/>
    <row r="517" s="5" customFormat="1" x14ac:dyDescent="0.25"/>
    <row r="518" s="5" customFormat="1" x14ac:dyDescent="0.25"/>
    <row r="519" s="5" customFormat="1" x14ac:dyDescent="0.25"/>
    <row r="520" s="5" customFormat="1" x14ac:dyDescent="0.25"/>
    <row r="521" s="5" customFormat="1" x14ac:dyDescent="0.25"/>
    <row r="522" s="5" customFormat="1" x14ac:dyDescent="0.25"/>
    <row r="523" s="5" customFormat="1" x14ac:dyDescent="0.25"/>
    <row r="524" s="5" customFormat="1" x14ac:dyDescent="0.25"/>
    <row r="525" s="5" customFormat="1" x14ac:dyDescent="0.25"/>
    <row r="526" s="5" customFormat="1" x14ac:dyDescent="0.25"/>
    <row r="527" s="5" customFormat="1" x14ac:dyDescent="0.25"/>
    <row r="528" s="5" customFormat="1" x14ac:dyDescent="0.25"/>
    <row r="529" s="5" customFormat="1" x14ac:dyDescent="0.25"/>
    <row r="530" s="5" customFormat="1" x14ac:dyDescent="0.25"/>
    <row r="531" s="5" customFormat="1" x14ac:dyDescent="0.25"/>
    <row r="532" s="5" customFormat="1" x14ac:dyDescent="0.25"/>
    <row r="533" s="5" customFormat="1" x14ac:dyDescent="0.25"/>
    <row r="534" s="5" customFormat="1" x14ac:dyDescent="0.25"/>
    <row r="535" s="5" customFormat="1" x14ac:dyDescent="0.25"/>
    <row r="536" s="5" customFormat="1" x14ac:dyDescent="0.25"/>
    <row r="537" s="5" customFormat="1" x14ac:dyDescent="0.25"/>
    <row r="538" s="5" customFormat="1" x14ac:dyDescent="0.25"/>
    <row r="539" s="5" customFormat="1" x14ac:dyDescent="0.25"/>
    <row r="540" s="5" customFormat="1" x14ac:dyDescent="0.25"/>
    <row r="541" s="5" customFormat="1" x14ac:dyDescent="0.25"/>
    <row r="542" s="5" customFormat="1" x14ac:dyDescent="0.25"/>
    <row r="543" s="5" customFormat="1" x14ac:dyDescent="0.25"/>
    <row r="544" s="5" customFormat="1" x14ac:dyDescent="0.25"/>
    <row r="545" s="5" customFormat="1" x14ac:dyDescent="0.25"/>
    <row r="546" s="5" customFormat="1" x14ac:dyDescent="0.25"/>
    <row r="547" s="5" customFormat="1" x14ac:dyDescent="0.25"/>
    <row r="548" s="5" customFormat="1" x14ac:dyDescent="0.25"/>
    <row r="549" s="5" customFormat="1" x14ac:dyDescent="0.25"/>
    <row r="550" s="5" customFormat="1" x14ac:dyDescent="0.25"/>
    <row r="551" s="5" customFormat="1" x14ac:dyDescent="0.25"/>
    <row r="552" s="5" customFormat="1" x14ac:dyDescent="0.25"/>
    <row r="553" s="5" customFormat="1" x14ac:dyDescent="0.25"/>
    <row r="554" s="5" customFormat="1" x14ac:dyDescent="0.25"/>
    <row r="555" s="5" customFormat="1" x14ac:dyDescent="0.25"/>
    <row r="556" s="5" customFormat="1" x14ac:dyDescent="0.25"/>
    <row r="557" s="5" customFormat="1" x14ac:dyDescent="0.25"/>
    <row r="558" s="5" customFormat="1" x14ac:dyDescent="0.25"/>
    <row r="559" s="5" customFormat="1" x14ac:dyDescent="0.25"/>
    <row r="560" s="5" customFormat="1" x14ac:dyDescent="0.25"/>
    <row r="561" s="5" customFormat="1" x14ac:dyDescent="0.25"/>
    <row r="562" s="5" customFormat="1" x14ac:dyDescent="0.25"/>
    <row r="563" s="5" customFormat="1" x14ac:dyDescent="0.25"/>
    <row r="564" s="5" customFormat="1" x14ac:dyDescent="0.25"/>
    <row r="565" s="5" customFormat="1" x14ac:dyDescent="0.25"/>
    <row r="566" s="5" customFormat="1" x14ac:dyDescent="0.25"/>
    <row r="567" s="5" customFormat="1" x14ac:dyDescent="0.25"/>
    <row r="568" s="5" customFormat="1" x14ac:dyDescent="0.25"/>
    <row r="569" s="5" customFormat="1" x14ac:dyDescent="0.25"/>
    <row r="570" s="5" customFormat="1" x14ac:dyDescent="0.25"/>
    <row r="571" s="5" customFormat="1" x14ac:dyDescent="0.25"/>
    <row r="572" s="5" customFormat="1" x14ac:dyDescent="0.25"/>
    <row r="573" s="5" customFormat="1" x14ac:dyDescent="0.25"/>
    <row r="574" s="5" customFormat="1" x14ac:dyDescent="0.25"/>
    <row r="575" s="5" customFormat="1" x14ac:dyDescent="0.25"/>
    <row r="576" s="5" customFormat="1" x14ac:dyDescent="0.25"/>
    <row r="577" s="5" customFormat="1" x14ac:dyDescent="0.25"/>
    <row r="578" s="5" customFormat="1" x14ac:dyDescent="0.25"/>
    <row r="579" s="5" customFormat="1" x14ac:dyDescent="0.25"/>
    <row r="580" s="5" customFormat="1" x14ac:dyDescent="0.25"/>
    <row r="581" s="5" customFormat="1" x14ac:dyDescent="0.25"/>
    <row r="582" s="5" customFormat="1" x14ac:dyDescent="0.25"/>
    <row r="583" s="5" customFormat="1" x14ac:dyDescent="0.25"/>
    <row r="584" s="5" customFormat="1" x14ac:dyDescent="0.25"/>
    <row r="585" s="5" customFormat="1" x14ac:dyDescent="0.25"/>
    <row r="586" s="5" customFormat="1" x14ac:dyDescent="0.25"/>
    <row r="587" s="5" customFormat="1" x14ac:dyDescent="0.25"/>
    <row r="588" s="5" customFormat="1" x14ac:dyDescent="0.25"/>
    <row r="589" s="5" customFormat="1" x14ac:dyDescent="0.25"/>
    <row r="590" s="5" customFormat="1" x14ac:dyDescent="0.25"/>
    <row r="591" s="5" customFormat="1" x14ac:dyDescent="0.25"/>
    <row r="592" s="5" customFormat="1" x14ac:dyDescent="0.25"/>
    <row r="593" s="5" customFormat="1" x14ac:dyDescent="0.25"/>
    <row r="594" s="5" customFormat="1" x14ac:dyDescent="0.25"/>
    <row r="595" s="5" customFormat="1" x14ac:dyDescent="0.25"/>
    <row r="596" s="5" customFormat="1" x14ac:dyDescent="0.25"/>
    <row r="597" s="5" customFormat="1" x14ac:dyDescent="0.25"/>
    <row r="598" s="5" customFormat="1" x14ac:dyDescent="0.25"/>
    <row r="599" s="5" customFormat="1" x14ac:dyDescent="0.25"/>
    <row r="600" s="5" customFormat="1" x14ac:dyDescent="0.25"/>
    <row r="601" s="5" customFormat="1" x14ac:dyDescent="0.25"/>
    <row r="602" s="5" customFormat="1" x14ac:dyDescent="0.25"/>
    <row r="603" s="5" customFormat="1" x14ac:dyDescent="0.25"/>
    <row r="604" s="5" customFormat="1" x14ac:dyDescent="0.25"/>
    <row r="605" s="5" customFormat="1" x14ac:dyDescent="0.25"/>
    <row r="606" s="5" customFormat="1" x14ac:dyDescent="0.25"/>
    <row r="607" s="5" customFormat="1" x14ac:dyDescent="0.25"/>
    <row r="608" s="5" customFormat="1" x14ac:dyDescent="0.25"/>
    <row r="609" s="5" customFormat="1" x14ac:dyDescent="0.25"/>
    <row r="610" s="5" customFormat="1" x14ac:dyDescent="0.25"/>
    <row r="611" s="5" customFormat="1" x14ac:dyDescent="0.25"/>
    <row r="612" s="5" customFormat="1" x14ac:dyDescent="0.25"/>
    <row r="613" s="5" customFormat="1" x14ac:dyDescent="0.25"/>
    <row r="614" s="5" customFormat="1" x14ac:dyDescent="0.25"/>
    <row r="615" s="5" customFormat="1" x14ac:dyDescent="0.25"/>
    <row r="616" s="5" customFormat="1" x14ac:dyDescent="0.25"/>
    <row r="617" s="5" customFormat="1" x14ac:dyDescent="0.25"/>
    <row r="618" s="5" customFormat="1" x14ac:dyDescent="0.25"/>
    <row r="619" s="5" customFormat="1" x14ac:dyDescent="0.25"/>
    <row r="620" s="5" customFormat="1" x14ac:dyDescent="0.25"/>
    <row r="621" s="5" customFormat="1" x14ac:dyDescent="0.25"/>
    <row r="622" s="5" customFormat="1" x14ac:dyDescent="0.25"/>
    <row r="623" s="5" customFormat="1" x14ac:dyDescent="0.25"/>
    <row r="624" s="5" customFormat="1" x14ac:dyDescent="0.25"/>
    <row r="625" s="5" customFormat="1" x14ac:dyDescent="0.25"/>
    <row r="626" s="5" customFormat="1" x14ac:dyDescent="0.25"/>
    <row r="627" s="5" customFormat="1" x14ac:dyDescent="0.25"/>
    <row r="628" s="5" customFormat="1" x14ac:dyDescent="0.25"/>
    <row r="629" s="5" customFormat="1" x14ac:dyDescent="0.25"/>
    <row r="630" s="5" customFormat="1" x14ac:dyDescent="0.25"/>
    <row r="631" s="5" customFormat="1" x14ac:dyDescent="0.25"/>
    <row r="632" s="5" customFormat="1" x14ac:dyDescent="0.25"/>
    <row r="633" s="5" customFormat="1" x14ac:dyDescent="0.25"/>
    <row r="634" s="5" customFormat="1" x14ac:dyDescent="0.25"/>
    <row r="635" s="5" customFormat="1" x14ac:dyDescent="0.25"/>
    <row r="636" s="5" customFormat="1" x14ac:dyDescent="0.25"/>
    <row r="637" s="5" customFormat="1" x14ac:dyDescent="0.25"/>
    <row r="638" s="5" customFormat="1" x14ac:dyDescent="0.25"/>
    <row r="639" s="5" customFormat="1" x14ac:dyDescent="0.25"/>
    <row r="640" s="5" customFormat="1" x14ac:dyDescent="0.25"/>
    <row r="641" s="5" customFormat="1" x14ac:dyDescent="0.25"/>
    <row r="642" s="5" customFormat="1" x14ac:dyDescent="0.25"/>
    <row r="643" s="5" customFormat="1" x14ac:dyDescent="0.25"/>
    <row r="644" s="5" customFormat="1" x14ac:dyDescent="0.25"/>
  </sheetData>
  <mergeCells count="1">
    <mergeCell ref="A1:I1"/>
  </mergeCells>
  <phoneticPr fontId="11" type="noConversion"/>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A savoir</vt:lpstr>
      <vt:lpstr>collecte</vt:lpstr>
      <vt:lpstr>prix</vt:lpstr>
      <vt:lpstr>nombre de producteurs</vt:lpstr>
    </vt:vector>
  </TitlesOfParts>
  <Company>MINISTERE DE L'AGRICULTURE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annie.kirthichandra</dc:creator>
  <cp:lastModifiedBy>Myriam Ennifar</cp:lastModifiedBy>
  <dcterms:created xsi:type="dcterms:W3CDTF">2010-04-12T14:31:23Z</dcterms:created>
  <dcterms:modified xsi:type="dcterms:W3CDTF">2026-03-06T12:42:21Z</dcterms:modified>
</cp:coreProperties>
</file>